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24000" windowHeight="9735"/>
  </bookViews>
  <sheets>
    <sheet name="Сарын мэдээ " sheetId="1" r:id="rId1"/>
    <sheet name="Осол гэмтэл" sheetId="2" r:id="rId2"/>
    <sheet name="Сүрьеэ" sheetId="3" r:id="rId3"/>
    <sheet name="БЗДХ" sheetId="4" r:id="rId4"/>
  </sheets>
  <definedNames>
    <definedName name="_xlnm.Print_Area" localSheetId="1">'Осол гэмтэл'!$A$1:$AB$1611</definedName>
    <definedName name="_xlnm.Print_Area" localSheetId="0">'Сарын мэдээ '!$A$1:$AO$172</definedName>
  </definedNames>
  <calcPr calcId="152511"/>
</workbook>
</file>

<file path=xl/calcChain.xml><?xml version="1.0" encoding="utf-8"?>
<calcChain xmlns="http://schemas.openxmlformats.org/spreadsheetml/2006/main">
  <c r="AB66" i="1" l="1"/>
  <c r="Z145" i="1"/>
  <c r="R5" i="2" l="1"/>
  <c r="AB40" i="2" l="1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A17" i="2"/>
  <c r="Z17" i="2"/>
  <c r="Y17" i="2"/>
  <c r="V17" i="2"/>
  <c r="U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AB16" i="2"/>
  <c r="AB15" i="2"/>
  <c r="AB14" i="2"/>
  <c r="AB13" i="2"/>
  <c r="AB12" i="2"/>
  <c r="AB11" i="2"/>
  <c r="AB10" i="2"/>
  <c r="AB9" i="2"/>
  <c r="AB8" i="2"/>
  <c r="AB7" i="2"/>
  <c r="AB6" i="2"/>
  <c r="AA5" i="2"/>
  <c r="Z5" i="2"/>
  <c r="Y5" i="2"/>
  <c r="W5" i="2"/>
  <c r="V5" i="2"/>
  <c r="U5" i="2"/>
  <c r="T5" i="2"/>
  <c r="S5" i="2"/>
  <c r="Q5" i="2"/>
  <c r="P5" i="2"/>
  <c r="O5" i="2"/>
  <c r="N5" i="2"/>
  <c r="M5" i="2"/>
  <c r="L5" i="2"/>
  <c r="K5" i="2"/>
  <c r="J5" i="2"/>
  <c r="I5" i="2"/>
  <c r="H5" i="2"/>
  <c r="G5" i="2"/>
  <c r="F5" i="2"/>
  <c r="E5" i="2"/>
  <c r="AO172" i="1"/>
  <c r="AO170" i="1"/>
  <c r="AO169" i="1"/>
  <c r="AO168" i="1"/>
  <c r="AO167" i="1"/>
  <c r="AO165" i="1"/>
  <c r="AO164" i="1"/>
  <c r="AO163" i="1"/>
  <c r="AO162" i="1"/>
  <c r="AO161" i="1"/>
  <c r="AO160" i="1"/>
  <c r="AO159" i="1"/>
  <c r="AO158" i="1"/>
  <c r="AO157" i="1"/>
  <c r="AO156" i="1"/>
  <c r="AO155" i="1"/>
  <c r="AO154" i="1"/>
  <c r="AO153" i="1"/>
  <c r="AO152" i="1"/>
  <c r="AO151" i="1"/>
  <c r="AO150" i="1"/>
  <c r="AO149" i="1"/>
  <c r="AO148" i="1"/>
  <c r="AO147" i="1"/>
  <c r="AO146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AO142" i="1"/>
  <c r="AO141" i="1"/>
  <c r="AO139" i="1"/>
  <c r="AO138" i="1"/>
  <c r="AO136" i="1"/>
  <c r="AO135" i="1"/>
  <c r="AO133" i="1"/>
  <c r="AO132" i="1"/>
  <c r="AO131" i="1"/>
  <c r="AO130" i="1"/>
  <c r="AO129" i="1"/>
  <c r="AO128" i="1"/>
  <c r="AO127" i="1"/>
  <c r="AO126" i="1"/>
  <c r="AO125" i="1"/>
  <c r="AO124" i="1"/>
  <c r="AO123" i="1"/>
  <c r="AO122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AO120" i="1"/>
  <c r="AO119" i="1"/>
  <c r="AO118" i="1"/>
  <c r="AO117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AO114" i="1"/>
  <c r="AO113" i="1"/>
  <c r="AO112" i="1"/>
  <c r="AO111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AO109" i="1"/>
  <c r="AO108" i="1"/>
  <c r="AO107" i="1"/>
  <c r="AO106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AO104" i="1"/>
  <c r="AO103" i="1"/>
  <c r="AO102" i="1"/>
  <c r="AO101" i="1"/>
  <c r="AO100" i="1"/>
  <c r="AO99" i="1"/>
  <c r="AO98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AO96" i="1"/>
  <c r="AO95" i="1"/>
  <c r="AO94" i="1"/>
  <c r="AO93" i="1"/>
  <c r="AO92" i="1"/>
  <c r="AO91" i="1"/>
  <c r="AN90" i="1"/>
  <c r="AN88" i="1" s="1"/>
  <c r="AM90" i="1"/>
  <c r="AM88" i="1" s="1"/>
  <c r="AL90" i="1"/>
  <c r="AL88" i="1" s="1"/>
  <c r="AK90" i="1"/>
  <c r="AK88" i="1" s="1"/>
  <c r="AJ90" i="1"/>
  <c r="AJ88" i="1" s="1"/>
  <c r="AI90" i="1"/>
  <c r="AH90" i="1"/>
  <c r="AG90" i="1"/>
  <c r="AG88" i="1" s="1"/>
  <c r="AF90" i="1"/>
  <c r="AF88" i="1" s="1"/>
  <c r="AE90" i="1"/>
  <c r="AE88" i="1" s="1"/>
  <c r="AD90" i="1"/>
  <c r="AD88" i="1" s="1"/>
  <c r="AC90" i="1"/>
  <c r="AC88" i="1" s="1"/>
  <c r="AB90" i="1"/>
  <c r="AB88" i="1" s="1"/>
  <c r="AA90" i="1"/>
  <c r="Z90" i="1"/>
  <c r="X90" i="1"/>
  <c r="X88" i="1" s="1"/>
  <c r="W90" i="1"/>
  <c r="W88" i="1" s="1"/>
  <c r="V90" i="1"/>
  <c r="V88" i="1" s="1"/>
  <c r="U90" i="1"/>
  <c r="U88" i="1" s="1"/>
  <c r="T90" i="1"/>
  <c r="T88" i="1" s="1"/>
  <c r="S90" i="1"/>
  <c r="S88" i="1" s="1"/>
  <c r="R90" i="1"/>
  <c r="Q90" i="1"/>
  <c r="P90" i="1"/>
  <c r="P88" i="1" s="1"/>
  <c r="O90" i="1"/>
  <c r="O88" i="1" s="1"/>
  <c r="N90" i="1"/>
  <c r="N88" i="1" s="1"/>
  <c r="M90" i="1"/>
  <c r="M88" i="1" s="1"/>
  <c r="L90" i="1"/>
  <c r="L88" i="1" s="1"/>
  <c r="K90" i="1"/>
  <c r="K88" i="1" s="1"/>
  <c r="J90" i="1"/>
  <c r="J88" i="1" s="1"/>
  <c r="I90" i="1"/>
  <c r="I88" i="1" s="1"/>
  <c r="H90" i="1"/>
  <c r="H88" i="1" s="1"/>
  <c r="G90" i="1"/>
  <c r="G88" i="1" s="1"/>
  <c r="F90" i="1"/>
  <c r="AO89" i="1"/>
  <c r="AI88" i="1"/>
  <c r="AH88" i="1"/>
  <c r="AA88" i="1"/>
  <c r="Z88" i="1"/>
  <c r="R88" i="1"/>
  <c r="Q88" i="1"/>
  <c r="F88" i="1"/>
  <c r="AO86" i="1"/>
  <c r="AO85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AO83" i="1"/>
  <c r="AO82" i="1"/>
  <c r="AO81" i="1"/>
  <c r="AO80" i="1"/>
  <c r="AO79" i="1"/>
  <c r="AO78" i="1"/>
  <c r="AO77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AO75" i="1"/>
  <c r="AO74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AO72" i="1"/>
  <c r="AO71" i="1"/>
  <c r="AO70" i="1"/>
  <c r="AO69" i="1"/>
  <c r="AO68" i="1"/>
  <c r="AO67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A66" i="1"/>
  <c r="Z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AO65" i="1"/>
  <c r="AO64" i="1"/>
  <c r="AO63" i="1"/>
  <c r="AO62" i="1"/>
  <c r="AO61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AO58" i="1"/>
  <c r="AO57" i="1"/>
  <c r="AO56" i="1"/>
  <c r="AO55" i="1"/>
  <c r="AO54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AO52" i="1"/>
  <c r="AO51" i="1"/>
  <c r="AO50" i="1"/>
  <c r="AO49" i="1"/>
  <c r="AO48" i="1"/>
  <c r="AO47" i="1"/>
  <c r="AO46" i="1"/>
  <c r="AO45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X44" i="1"/>
  <c r="W44" i="1"/>
  <c r="V44" i="1"/>
  <c r="U44" i="1"/>
  <c r="T44" i="1"/>
  <c r="R44" i="1"/>
  <c r="Q44" i="1"/>
  <c r="P44" i="1"/>
  <c r="O44" i="1"/>
  <c r="N44" i="1"/>
  <c r="M44" i="1"/>
  <c r="L44" i="1"/>
  <c r="K44" i="1"/>
  <c r="J44" i="1"/>
  <c r="I44" i="1"/>
  <c r="H44" i="1"/>
  <c r="G44" i="1"/>
  <c r="AO43" i="1"/>
  <c r="AO42" i="1"/>
  <c r="AO41" i="1"/>
  <c r="AO40" i="1"/>
  <c r="AO39" i="1"/>
  <c r="AO38" i="1"/>
  <c r="AO37" i="1"/>
  <c r="AO36" i="1"/>
  <c r="AO35" i="1"/>
  <c r="AO34" i="1"/>
  <c r="AO33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AO30" i="1"/>
  <c r="AO29" i="1"/>
  <c r="AO28" i="1"/>
  <c r="AO27" i="1"/>
  <c r="AO25" i="1"/>
  <c r="AO24" i="1"/>
  <c r="AO23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AO8" i="1"/>
  <c r="AO7" i="1"/>
  <c r="AO6" i="1"/>
  <c r="AO5" i="1"/>
  <c r="AO4" i="1"/>
  <c r="AO110" i="1" l="1"/>
  <c r="AO105" i="1"/>
  <c r="AO53" i="1"/>
  <c r="AO121" i="1"/>
  <c r="AO22" i="1"/>
  <c r="AO60" i="1"/>
  <c r="AO116" i="1"/>
  <c r="AO66" i="1"/>
  <c r="AO73" i="1"/>
  <c r="AO97" i="1"/>
  <c r="AO32" i="1"/>
  <c r="AB5" i="2"/>
  <c r="AO44" i="1"/>
  <c r="AB17" i="2"/>
  <c r="AO166" i="1"/>
  <c r="AO76" i="1"/>
  <c r="AO9" i="1"/>
  <c r="AO145" i="1"/>
  <c r="AO90" i="1"/>
  <c r="AO88" i="1" s="1"/>
  <c r="AO84" i="1"/>
</calcChain>
</file>

<file path=xl/sharedStrings.xml><?xml version="1.0" encoding="utf-8"?>
<sst xmlns="http://schemas.openxmlformats.org/spreadsheetml/2006/main" count="496" uniqueCount="234">
  <si>
    <t>Үзүүлэлт</t>
  </si>
  <si>
    <t>м/д</t>
  </si>
  <si>
    <t>Алтай</t>
  </si>
  <si>
    <t>Баянуул</t>
  </si>
  <si>
    <t>Бигэр</t>
  </si>
  <si>
    <t>Бугат</t>
  </si>
  <si>
    <t>Гуулин</t>
  </si>
  <si>
    <t>Дарив</t>
  </si>
  <si>
    <t>Дэлгэр</t>
  </si>
  <si>
    <t>Жаргалан</t>
  </si>
  <si>
    <t>Тайшир</t>
  </si>
  <si>
    <t>Тонхил</t>
  </si>
  <si>
    <t>Төгрөг</t>
  </si>
  <si>
    <t>Халиун</t>
  </si>
  <si>
    <t>Хөхморьт</t>
  </si>
  <si>
    <t>Цогт</t>
  </si>
  <si>
    <t>Цээл</t>
  </si>
  <si>
    <t>Чандмана</t>
  </si>
  <si>
    <t>Шарга</t>
  </si>
  <si>
    <t>Эрдэнэ</t>
  </si>
  <si>
    <t>Баянтоорой</t>
  </si>
  <si>
    <t>Нэгдсэн эмнэлэг</t>
  </si>
  <si>
    <t>Жаргалан алтай</t>
  </si>
  <si>
    <t>Марал алтай</t>
  </si>
  <si>
    <t>Энх алтай</t>
  </si>
  <si>
    <t>Анардент</t>
  </si>
  <si>
    <t>Халиун дент</t>
  </si>
  <si>
    <t>Алтангадас -алтай</t>
  </si>
  <si>
    <t>ЭЙМЖЙ</t>
  </si>
  <si>
    <t>Эрүүл ирээдүй</t>
  </si>
  <si>
    <t>Энхийн зуун</t>
  </si>
  <si>
    <t>УАУТөв</t>
  </si>
  <si>
    <t>машид эрдэнэ</t>
  </si>
  <si>
    <t>Мишээл</t>
  </si>
  <si>
    <t>Амгалан-Энх</t>
  </si>
  <si>
    <t>Сэвжид жавхаа</t>
  </si>
  <si>
    <t>Вокодент</t>
  </si>
  <si>
    <t>Бүгд</t>
  </si>
  <si>
    <t>А</t>
  </si>
  <si>
    <t>Б</t>
  </si>
  <si>
    <t>Төрөлт</t>
  </si>
  <si>
    <t>Төрсөн эхийн тоо-Бүгд</t>
  </si>
  <si>
    <t>6 ба түүнээс дээш удаа хяналтад хамрагдсан</t>
  </si>
  <si>
    <t xml:space="preserve">20-с доош насны төрөлт </t>
  </si>
  <si>
    <t>35-дээш насны төрөлт</t>
  </si>
  <si>
    <t>Гэртээ төрөлт</t>
  </si>
  <si>
    <t>Амьд төрсөн хүүхэд-Бүгд</t>
  </si>
  <si>
    <t>Хүйс</t>
  </si>
  <si>
    <t xml:space="preserve">Эрэгтэй </t>
  </si>
  <si>
    <t>Эмэгтэй</t>
  </si>
  <si>
    <t>Байршил</t>
  </si>
  <si>
    <t>Хот</t>
  </si>
  <si>
    <t>Хөдөө</t>
  </si>
  <si>
    <t>1 цагийн дотор хөхөө амласан хүүхдийн тоо</t>
  </si>
  <si>
    <t>Төрөлхийн гажигтай төрсөн хүүхдийн тоо</t>
  </si>
  <si>
    <t>2500 гр-аас доош жинтэй төрсөн хүүхэд</t>
  </si>
  <si>
    <t>Эхийн тээлтийн хугацаа</t>
  </si>
  <si>
    <t xml:space="preserve">22-28 долоо хоногтой </t>
  </si>
  <si>
    <t>29-32 долоо хоногтой</t>
  </si>
  <si>
    <t xml:space="preserve">33-36 долоо хоногтой </t>
  </si>
  <si>
    <t xml:space="preserve">37-42 долоо хоногтой </t>
  </si>
  <si>
    <t>42 долоо хоногоос дээш</t>
  </si>
  <si>
    <t>Амьгүй төрсөн хүүхэд-Бүгд</t>
  </si>
  <si>
    <t xml:space="preserve">29-32 долоо хоногтой </t>
  </si>
  <si>
    <t>Сэвжид  жавхаа</t>
  </si>
  <si>
    <t>Нас баралт</t>
  </si>
  <si>
    <t>Нас баралт-Бүгд</t>
  </si>
  <si>
    <t>Эмнэлэгт нас барсан хүний тоо</t>
  </si>
  <si>
    <t>Хоног болоогүй нас барсан хүний тоо</t>
  </si>
  <si>
    <t>Эмнэлэгт 8-24 цагийн дотор нас барсан хүний тоо</t>
  </si>
  <si>
    <t>Гэртээ нас барсан хүний тоо</t>
  </si>
  <si>
    <t>Нэгдсэн эмнэлгийн нас баралт</t>
  </si>
  <si>
    <t>үүнээс</t>
  </si>
  <si>
    <t>эмгэг судлалын задлангийн тоо</t>
  </si>
  <si>
    <t xml:space="preserve">шүүх эмнэлэг </t>
  </si>
  <si>
    <t xml:space="preserve">амьгүйд </t>
  </si>
  <si>
    <t>оношийн зөрүүний тоо</t>
  </si>
  <si>
    <t>0-1 хүртэлх насны 
хүүхдийн эндэгдэл</t>
  </si>
  <si>
    <t>0-6 хоногтой</t>
  </si>
  <si>
    <t>7-28 хоногтой</t>
  </si>
  <si>
    <t>29-өөс дээш хоногтой</t>
  </si>
  <si>
    <t>Гэртээ эндсэн</t>
  </si>
  <si>
    <t>1-5 хүртэлх насны 
хүүхдийн эндэгдэл</t>
  </si>
  <si>
    <t>мишээл</t>
  </si>
  <si>
    <t>Эхийн эндэгдэл-Бүгд</t>
  </si>
  <si>
    <t>Тархинд цус харвасан нас баралт</t>
  </si>
  <si>
    <t>Зүрхний шигдээсээр нас барсан</t>
  </si>
  <si>
    <t>Нас баралтын шалтгаан</t>
  </si>
  <si>
    <t>Хорт хавдарын 
нас баралт-Бүгд</t>
  </si>
  <si>
    <t>Нас баралтын гадны шалтгаан-Бүгд</t>
  </si>
  <si>
    <t>Амиа хорлосон</t>
  </si>
  <si>
    <t>Бусдад хорлогдсон</t>
  </si>
  <si>
    <t>Үйлдвэрийн осол</t>
  </si>
  <si>
    <t>Зам тээврийн осол</t>
  </si>
  <si>
    <t>Бусад осол</t>
  </si>
  <si>
    <t>Тодорхойгүй</t>
  </si>
  <si>
    <t>Стационар</t>
  </si>
  <si>
    <t>Эмнэлэгт хэвтсэн-Бүгд</t>
  </si>
  <si>
    <t xml:space="preserve">Өвчтөн илгээх хуудсаар 
хэвтсэн хүний тоо </t>
  </si>
  <si>
    <t>Аймгийн нэгдсэн 
эмнэлгээс</t>
  </si>
  <si>
    <t xml:space="preserve">Сумын эрүүл мэндийн төвөөс </t>
  </si>
  <si>
    <t>Сум дундын эмнэлгээс</t>
  </si>
  <si>
    <t>Өрх, Дүүргийн нийгмийн эрүүл мэндийн төв</t>
  </si>
  <si>
    <t>Харьяаллын бус</t>
  </si>
  <si>
    <t>Эмнэлгээс гарсан, шилжсэн хүний тоо-Бүгд</t>
  </si>
  <si>
    <t xml:space="preserve">Ор хоног-Бүгд /Орны хөдөлгөөнөөр/
</t>
  </si>
  <si>
    <t>Амбулторын үзлэг</t>
  </si>
  <si>
    <t>Үзлэгийн тоо-Бүгд</t>
  </si>
  <si>
    <t xml:space="preserve">Алтай </t>
  </si>
  <si>
    <t>Үзлэг бүгд</t>
  </si>
  <si>
    <t>Үзлэгийн хэлбэр</t>
  </si>
  <si>
    <t>Урьдчилан сэргийлэх үзлэгийн тоо</t>
  </si>
  <si>
    <t>Амбулаторын үзлэгийн тоо</t>
  </si>
  <si>
    <t>Үүнээс</t>
  </si>
  <si>
    <t>Анх</t>
  </si>
  <si>
    <t>Давтан</t>
  </si>
  <si>
    <t>Идэвхтэй хяналт</t>
  </si>
  <si>
    <t>Гэрийн идэвхтэй хяналт</t>
  </si>
  <si>
    <t>Гэрийн дуудлагын үзлэгийн тоо</t>
  </si>
  <si>
    <t xml:space="preserve">Өвчтөн илгээх хуудсаар
ирж үзүүлсэн хүний тоо </t>
  </si>
  <si>
    <t>Эмнэлгийн шатлалаар</t>
  </si>
  <si>
    <t>Багийн бага эмч</t>
  </si>
  <si>
    <t>Сумын бага эмч</t>
  </si>
  <si>
    <t>Сумын эх баригч бага эмч</t>
  </si>
  <si>
    <t>Сумын их эмч</t>
  </si>
  <si>
    <t>Аймаг, дүүргийн нэгдсэн эмнэлэг</t>
  </si>
  <si>
    <t>Өрхийн эмчийн үзлэг</t>
  </si>
  <si>
    <t xml:space="preserve">Бусад </t>
  </si>
  <si>
    <t>Артерийн гипертензи эрт илрүүлэг үзлэгт анх удаа хамрагдсан хүний тоо</t>
  </si>
  <si>
    <t>Давтан үзлэг</t>
  </si>
  <si>
    <t>Оношлогдсон артерийн гипертензи</t>
  </si>
  <si>
    <t xml:space="preserve">Чихрийн шижин хэв шинж-2 эрт илрүүлэг үзлэгт анх удаа хамрагдсан хүний тоо </t>
  </si>
  <si>
    <t>Оношлогдсон чихрийн шижин</t>
  </si>
  <si>
    <t xml:space="preserve"> </t>
  </si>
  <si>
    <t>Элэгний эрт илрүүлгийн үзлэгт орсон хүний тоо</t>
  </si>
  <si>
    <t xml:space="preserve">үүнээс оношлогдсон </t>
  </si>
  <si>
    <t>Жирэмсний хяналт</t>
  </si>
  <si>
    <t>Жирэмсний хяналтад байгаа эмэгтэйчүүдийн тоо-Бүгд</t>
  </si>
  <si>
    <t>Жирэмсний хяналтанд шинээр  авсан эмэгтэйчүүдийн тоо-Бүгд</t>
  </si>
  <si>
    <t>Эхний 3 сартайд</t>
  </si>
  <si>
    <t>4-6 сартайд</t>
  </si>
  <si>
    <t>7 ба түүнээс дээш 
сартайд</t>
  </si>
  <si>
    <t>Жирэмсний хяналтад шинээр авсан  эмэгтэйчүүд цусны шинжилгээнд хамрагдсан тоо</t>
  </si>
  <si>
    <t>Гемоглобины тестээр 
үзсэн</t>
  </si>
  <si>
    <t>Цус багадалттай 
жирэмсэн эмэгтэйчүүдийн тоо</t>
  </si>
  <si>
    <t>Үр хөндөлт</t>
  </si>
  <si>
    <t>хожуу үр хөндөлт</t>
  </si>
  <si>
    <t>20 хүртэлх насны үр хөндөлт</t>
  </si>
  <si>
    <t xml:space="preserve">гарсан хүндрэл </t>
  </si>
  <si>
    <t>Шинээр хяналтанд хамргадсан жирэмсний эмэгтэйчүүдийн БЗДХ-ын шинжилгээ</t>
  </si>
  <si>
    <t>Трихомониаз илрүүлэх шинжилгээнд хамрагдсан хүний тоо</t>
  </si>
  <si>
    <t>Үүнээс: эерэг</t>
  </si>
  <si>
    <t>Заг хүйтэн илрүүлэх шинжилгээнд хамрагдсан хүний тоо</t>
  </si>
  <si>
    <t>Тэмбүү илрүүлэх шинжилгээнд хамрагдсан хүний тоо</t>
  </si>
  <si>
    <t>ХДХВ/ДОХ илрүүлэх шинжилгээнд хамрагдсан хүний тоо</t>
  </si>
  <si>
    <t>цээл</t>
  </si>
  <si>
    <t>Амбулаторийн өвчлөл</t>
  </si>
  <si>
    <t>Бүртгэгдсэн халдварт бус өвчлөл-Бүгд</t>
  </si>
  <si>
    <t>Шинэ</t>
  </si>
  <si>
    <t>Хуучин</t>
  </si>
  <si>
    <t>Хорт хавдрын өвчлөл</t>
  </si>
  <si>
    <t>Осол гэмтлийн өвчлөл</t>
  </si>
  <si>
    <t>0-5 нийт хүүхдийн тоо</t>
  </si>
  <si>
    <t>0-5 хүртэлх насны хүүхдийн халдварт бус суулгалт өвчин (K52.0-K52.9)</t>
  </si>
  <si>
    <t>Томуу томуу төст өвчин/j09-j11/</t>
  </si>
  <si>
    <t>0-5 хүртэлх насны хүүхдийн амьсгалын замын цочмог халдварт өвчин (J00-J06, J20-J22)</t>
  </si>
  <si>
    <t>0-5 хүртэлх насны жинлэсэн хүүхдийн тоо</t>
  </si>
  <si>
    <t>Туранхай /жин, өндрийн үзүүлэлт/</t>
  </si>
  <si>
    <t>Тураалтай /жин, насны үзүүлэлт/</t>
  </si>
  <si>
    <t>Өсөлтийн хоцрогдолтой 
/өндөр, насны үзүүлэлт/</t>
  </si>
  <si>
    <t xml:space="preserve"> А амин дэм уусан</t>
  </si>
  <si>
    <t xml:space="preserve"> Д амин дэм уусан</t>
  </si>
  <si>
    <t>Олон найрлагат бичил тэжээл хэрэглэсэн</t>
  </si>
  <si>
    <t>Түргэн тусламжийн дуудлага</t>
  </si>
  <si>
    <t>Алсын дуудлага</t>
  </si>
  <si>
    <t>Осол, гэмтлийн дуудлага</t>
  </si>
  <si>
    <t>10 минут дотор гарсан</t>
  </si>
  <si>
    <t>31 минутаас дээш гарсан</t>
  </si>
  <si>
    <t>13-р маягтаар илгээсэн</t>
  </si>
  <si>
    <t>2 дагч шатлал руу</t>
  </si>
  <si>
    <t>3 дагч шатлал руу</t>
  </si>
  <si>
    <t>Амбулторийн үзлэг амьжиргааны түвшин доогуур</t>
  </si>
  <si>
    <t>Шилжсэн жирэмсэн</t>
  </si>
  <si>
    <t>Шилжиж ирсэн</t>
  </si>
  <si>
    <t xml:space="preserve">зулбасан </t>
  </si>
  <si>
    <t>Хавсралт 1</t>
  </si>
  <si>
    <t>ОСОЛ ГЭМТЛИЙН ӨВЧЛӨЛ, НАС БАРАЛТЫН САРЫН МЭДЭЭ</t>
  </si>
  <si>
    <t xml:space="preserve">Байгууллагын нэр </t>
  </si>
  <si>
    <t xml:space="preserve">Холбогдох утасны № </t>
  </si>
  <si>
    <t xml:space="preserve">Нас баралт </t>
  </si>
  <si>
    <t>Сар</t>
  </si>
  <si>
    <t>бүгд</t>
  </si>
  <si>
    <t>Осол гэмтлийн нас баралт-Бүгд</t>
  </si>
  <si>
    <t>Эрэгтэй</t>
  </si>
  <si>
    <t>Ослын үеийн байдал</t>
  </si>
  <si>
    <t>Согтууруулах ундаа хэрэглэсэн</t>
  </si>
  <si>
    <t>Мансууруулах бодис хэрэглэсэн</t>
  </si>
  <si>
    <t>Нас баралтын хэлбэр</t>
  </si>
  <si>
    <t>Бусад</t>
  </si>
  <si>
    <t>Осол гэмтлийн өвчлөл-Бүгд</t>
  </si>
  <si>
    <t>Осол гэмтлийн шалтгаан</t>
  </si>
  <si>
    <t>Зам тээврийн осол/V00-V99/</t>
  </si>
  <si>
    <t>Бүх төрлийнуналт/W00-W19/</t>
  </si>
  <si>
    <t>Амьгүй механик хүчинд өртөх/W20-W49/</t>
  </si>
  <si>
    <t>Амьтай механик хүчинд өртөх/W50-W64/</t>
  </si>
  <si>
    <t>Усанд унаж живэх/W65-W74/</t>
  </si>
  <si>
    <t>Амьсгал боох аюултай бусад осол /W75-W84/</t>
  </si>
  <si>
    <t>Түлэгдэлт /W85-X19/</t>
  </si>
  <si>
    <t>Хорт амьтан ургамалд өртөх /X20-X29/</t>
  </si>
  <si>
    <t>Байгалийн хүчинд өртөх /X30-X39/</t>
  </si>
  <si>
    <t>Санамсаргүй хордох, хорт бодист өртөх /X40-X49/</t>
  </si>
  <si>
    <t>Хэт ачаалал, аялал зүдрэх /X50-X57/</t>
  </si>
  <si>
    <t>Бусад болон тодорхойгүй гадны хүчин зүйлд өртөх /X58-X59/</t>
  </si>
  <si>
    <t>Амиа хорлохыг завдах /X60-X84/</t>
  </si>
  <si>
    <t>Хүчирхийлэл /X85-Y09/</t>
  </si>
  <si>
    <t>Тодорхойгүй сэдлээр учруулсан гэмтэл /Y10-Y34/</t>
  </si>
  <si>
    <t>Хуулиар зөвшөөрсөн ажиллагаа ба дайны ажиллагаа /Y35-Y36/</t>
  </si>
  <si>
    <t>Эмнэлгийн болон мэс заслын тусламжийн үед гарах хүндрэл /Y40-Y84/</t>
  </si>
  <si>
    <t>Өвчлөл нас баралтын надны шалтгааны үлдэц /Y85-Y89/</t>
  </si>
  <si>
    <t>Өөр бүлэгт ангилсан өвчлөл нас баралтад нөлөөлөх нэмэлт хүчин зүйл /Y90-Y98/</t>
  </si>
  <si>
    <t xml:space="preserve">Сүрьеэгийн өвчлөл </t>
  </si>
  <si>
    <t>Д/д</t>
  </si>
  <si>
    <t>Овог нэр</t>
  </si>
  <si>
    <t>нас</t>
  </si>
  <si>
    <t>Тогтмол хаяг</t>
  </si>
  <si>
    <t>Сүрьеэгийн хэлбэр</t>
  </si>
  <si>
    <t>МАӨЭМТ</t>
  </si>
  <si>
    <t>Эр</t>
  </si>
  <si>
    <t>2025 оны 07- сар</t>
  </si>
  <si>
    <t>2025.7сар</t>
  </si>
  <si>
    <t>Дорж Тулгабаатар</t>
  </si>
  <si>
    <t>Уушгины</t>
  </si>
  <si>
    <t>ДОХ/БЗДХ-ын  кабинетын 2025оны 07сарын мэдээ</t>
  </si>
  <si>
    <t>2024 оний 8 сарийн шуурхай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</si>
</sst>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indexed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color rgb="FFFF0000"/>
      <name val="Arial"/>
      <family val="2"/>
    </font>
    <font>
      <i/>
      <sz val="8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 Mon"/>
      <family val="2"/>
    </font>
    <font>
      <b/>
      <sz val="14"/>
      <color theme="1"/>
      <name val="Arial Mon"/>
      <family val="2"/>
    </font>
    <font>
      <b/>
      <sz val="11"/>
      <color theme="1"/>
      <name val="Arial Mon"/>
      <family val="2"/>
    </font>
    <font>
      <sz val="10"/>
      <color theme="1"/>
      <name val="Arial Mon"/>
      <family val="2"/>
    </font>
    <font>
      <b/>
      <sz val="10"/>
      <color theme="1"/>
      <name val="Arial Mon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0" fontId="2" fillId="0" borderId="0" xfId="1" applyFont="1" applyAlignment="1">
      <alignment horizontal="right"/>
    </xf>
    <xf numFmtId="0" fontId="3" fillId="0" borderId="6" xfId="0" applyFont="1" applyBorder="1" applyAlignment="1">
      <alignment horizontal="left" textRotation="90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/>
    </xf>
    <xf numFmtId="1" fontId="2" fillId="2" borderId="6" xfId="1" applyNumberFormat="1" applyFont="1" applyFill="1" applyBorder="1" applyAlignment="1">
      <alignment horizontal="center" vertical="top"/>
    </xf>
    <xf numFmtId="0" fontId="2" fillId="0" borderId="6" xfId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top" wrapText="1"/>
    </xf>
    <xf numFmtId="0" fontId="2" fillId="2" borderId="6" xfId="1" applyFont="1" applyFill="1" applyBorder="1" applyAlignment="1">
      <alignment horizontal="right" vertical="top" wrapText="1"/>
    </xf>
    <xf numFmtId="0" fontId="2" fillId="3" borderId="6" xfId="1" applyFont="1" applyFill="1" applyBorder="1" applyAlignment="1">
      <alignment horizontal="center" wrapText="1"/>
    </xf>
    <xf numFmtId="0" fontId="2" fillId="0" borderId="6" xfId="1" applyFont="1" applyBorder="1" applyAlignment="1">
      <alignment horizontal="right" vertical="top"/>
    </xf>
    <xf numFmtId="0" fontId="4" fillId="0" borderId="6" xfId="1" applyFont="1" applyBorder="1" applyAlignment="1">
      <alignment horizontal="right" vertical="top"/>
    </xf>
    <xf numFmtId="0" fontId="2" fillId="2" borderId="6" xfId="1" applyFont="1" applyFill="1" applyBorder="1" applyAlignment="1">
      <alignment horizontal="right" vertical="top"/>
    </xf>
    <xf numFmtId="0" fontId="2" fillId="3" borderId="6" xfId="1" applyFont="1" applyFill="1" applyBorder="1" applyAlignment="1">
      <alignment horizontal="right" vertical="top" wrapText="1"/>
    </xf>
    <xf numFmtId="1" fontId="2" fillId="3" borderId="6" xfId="1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right" vertical="top"/>
    </xf>
    <xf numFmtId="0" fontId="5" fillId="0" borderId="6" xfId="1" applyFont="1" applyBorder="1" applyAlignment="1">
      <alignment horizontal="right" vertical="top" wrapText="1"/>
    </xf>
    <xf numFmtId="0" fontId="4" fillId="0" borderId="6" xfId="1" applyFont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right"/>
    </xf>
    <xf numFmtId="0" fontId="6" fillId="0" borderId="0" xfId="1" applyFont="1" applyAlignment="1">
      <alignment horizontal="right"/>
    </xf>
    <xf numFmtId="0" fontId="2" fillId="0" borderId="6" xfId="1" applyFont="1" applyBorder="1" applyAlignment="1">
      <alignment horizontal="right" vertical="center" wrapText="1"/>
    </xf>
    <xf numFmtId="0" fontId="2" fillId="3" borderId="6" xfId="1" applyFont="1" applyFill="1" applyBorder="1" applyAlignment="1">
      <alignment horizontal="center"/>
    </xf>
    <xf numFmtId="0" fontId="3" fillId="2" borderId="6" xfId="0" applyFont="1" applyFill="1" applyBorder="1" applyAlignment="1">
      <alignment horizontal="right" vertical="top"/>
    </xf>
    <xf numFmtId="0" fontId="2" fillId="0" borderId="6" xfId="1" applyFont="1" applyBorder="1" applyAlignment="1">
      <alignment horizontal="right" textRotation="90" wrapText="1"/>
    </xf>
    <xf numFmtId="0" fontId="9" fillId="0" borderId="6" xfId="1" applyFont="1" applyBorder="1" applyAlignment="1">
      <alignment horizontal="right" vertical="top"/>
    </xf>
    <xf numFmtId="0" fontId="3" fillId="0" borderId="6" xfId="1" applyFont="1" applyBorder="1" applyAlignment="1">
      <alignment horizontal="right" vertical="top"/>
    </xf>
    <xf numFmtId="0" fontId="4" fillId="0" borderId="6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wrapText="1"/>
    </xf>
    <xf numFmtId="0" fontId="4" fillId="0" borderId="6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0" borderId="6" xfId="1" applyFont="1" applyBorder="1" applyAlignment="1">
      <alignment horizontal="right"/>
    </xf>
    <xf numFmtId="0" fontId="2" fillId="0" borderId="0" xfId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 textRotation="90"/>
    </xf>
    <xf numFmtId="0" fontId="11" fillId="0" borderId="5" xfId="0" applyFont="1" applyBorder="1" applyAlignment="1">
      <alignment horizontal="center" textRotation="90"/>
    </xf>
    <xf numFmtId="0" fontId="13" fillId="0" borderId="5" xfId="0" applyFont="1" applyBorder="1" applyAlignment="1">
      <alignment horizontal="center" textRotation="90" wrapText="1"/>
    </xf>
    <xf numFmtId="0" fontId="14" fillId="0" borderId="6" xfId="0" applyFont="1" applyBorder="1" applyAlignment="1">
      <alignment horizontal="center" textRotation="90"/>
    </xf>
    <xf numFmtId="0" fontId="14" fillId="0" borderId="0" xfId="0" applyFont="1" applyAlignment="1">
      <alignment horizontal="center" textRotation="90" wrapText="1"/>
    </xf>
    <xf numFmtId="0" fontId="14" fillId="0" borderId="0" xfId="0" applyFont="1" applyAlignment="1">
      <alignment horizontal="center" textRotation="90"/>
    </xf>
    <xf numFmtId="0" fontId="15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1" fillId="0" borderId="0" xfId="0" applyFont="1" applyAlignment="1">
      <alignment horizontal="center" textRotation="90"/>
    </xf>
    <xf numFmtId="0" fontId="11" fillId="0" borderId="0" xfId="0" applyFont="1" applyAlignment="1">
      <alignment horizontal="center" vertical="center" textRotation="90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 textRotation="90"/>
    </xf>
    <xf numFmtId="0" fontId="18" fillId="0" borderId="0" xfId="0" applyFont="1"/>
    <xf numFmtId="0" fontId="19" fillId="0" borderId="0" xfId="0" applyFont="1"/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left" vertical="center"/>
    </xf>
    <xf numFmtId="0" fontId="18" fillId="0" borderId="6" xfId="0" applyFont="1" applyBorder="1"/>
    <xf numFmtId="0" fontId="23" fillId="0" borderId="0" xfId="0" applyFont="1"/>
    <xf numFmtId="0" fontId="2" fillId="3" borderId="6" xfId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2" fillId="3" borderId="6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0" fillId="0" borderId="1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2" fillId="2" borderId="6" xfId="1" applyFont="1" applyFill="1" applyBorder="1" applyAlignment="1">
      <alignment horizontal="left" textRotation="90" wrapText="1"/>
    </xf>
    <xf numFmtId="0" fontId="2" fillId="2" borderId="6" xfId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 textRotation="90"/>
    </xf>
    <xf numFmtId="0" fontId="2" fillId="2" borderId="6" xfId="1" applyFont="1" applyFill="1" applyBorder="1" applyAlignment="1">
      <alignment horizontal="left" textRotation="90"/>
    </xf>
    <xf numFmtId="0" fontId="2" fillId="2" borderId="6" xfId="1" applyFont="1" applyFill="1" applyBorder="1" applyAlignment="1">
      <alignment horizontal="left" vertical="top" textRotation="90" wrapText="1"/>
    </xf>
    <xf numFmtId="0" fontId="2" fillId="0" borderId="6" xfId="1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3" fillId="0" borderId="5" xfId="0" applyFont="1" applyFill="1" applyBorder="1" applyAlignment="1">
      <alignment horizontal="center" textRotation="90" wrapText="1"/>
    </xf>
    <xf numFmtId="0" fontId="15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3" fillId="0" borderId="6" xfId="0" applyFont="1" applyBorder="1" applyAlignment="1">
      <alignment horizontal="left" textRotation="90"/>
    </xf>
    <xf numFmtId="0" fontId="3" fillId="0" borderId="6" xfId="0" applyFont="1" applyBorder="1" applyAlignment="1">
      <alignment horizontal="center" textRotation="90"/>
    </xf>
    <xf numFmtId="0" fontId="4" fillId="0" borderId="6" xfId="0" applyFont="1" applyBorder="1" applyAlignment="1">
      <alignment horizontal="left" textRotation="90"/>
    </xf>
    <xf numFmtId="0" fontId="3" fillId="2" borderId="6" xfId="0" applyFont="1" applyFill="1" applyBorder="1" applyAlignment="1">
      <alignment horizontal="left" textRotation="90"/>
    </xf>
    <xf numFmtId="0" fontId="3" fillId="0" borderId="6" xfId="0" applyFont="1" applyBorder="1" applyAlignment="1">
      <alignment horizontal="center" textRotation="90" wrapText="1"/>
    </xf>
    <xf numFmtId="0" fontId="3" fillId="2" borderId="6" xfId="0" applyFont="1" applyFill="1" applyBorder="1" applyAlignment="1">
      <alignment horizontal="left" textRotation="90" wrapText="1"/>
    </xf>
    <xf numFmtId="0" fontId="7" fillId="0" borderId="6" xfId="0" applyFont="1" applyBorder="1" applyAlignment="1">
      <alignment horizontal="left" textRotation="90"/>
    </xf>
    <xf numFmtId="0" fontId="7" fillId="0" borderId="6" xfId="0" applyFont="1" applyBorder="1" applyAlignment="1">
      <alignment horizontal="center" textRotation="90"/>
    </xf>
    <xf numFmtId="0" fontId="8" fillId="0" borderId="6" xfId="0" applyFont="1" applyBorder="1" applyAlignment="1">
      <alignment horizontal="left" textRotation="90"/>
    </xf>
    <xf numFmtId="0" fontId="7" fillId="2" borderId="6" xfId="0" applyFont="1" applyFill="1" applyBorder="1" applyAlignment="1">
      <alignment horizontal="left" textRotation="90"/>
    </xf>
    <xf numFmtId="0" fontId="7" fillId="0" borderId="6" xfId="0" applyFont="1" applyBorder="1" applyAlignment="1">
      <alignment horizontal="center" textRotation="90" wrapText="1"/>
    </xf>
    <xf numFmtId="0" fontId="7" fillId="0" borderId="6" xfId="0" applyFont="1" applyBorder="1" applyAlignment="1">
      <alignment horizontal="left" textRotation="90" wrapText="1"/>
    </xf>
    <xf numFmtId="0" fontId="7" fillId="2" borderId="6" xfId="0" applyFont="1" applyFill="1" applyBorder="1" applyAlignment="1">
      <alignment horizontal="left" textRotation="90" wrapText="1"/>
    </xf>
    <xf numFmtId="0" fontId="3" fillId="0" borderId="6" xfId="0" applyFont="1" applyBorder="1" applyAlignment="1">
      <alignment horizontal="center" vertical="center" textRotation="90"/>
    </xf>
    <xf numFmtId="0" fontId="3" fillId="0" borderId="6" xfId="0" applyFont="1" applyBorder="1" applyAlignment="1">
      <alignment textRotation="90"/>
    </xf>
    <xf numFmtId="0" fontId="3" fillId="2" borderId="6" xfId="0" applyFont="1" applyFill="1" applyBorder="1" applyAlignment="1">
      <alignment textRotation="90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textRotation="90" wrapText="1"/>
    </xf>
    <xf numFmtId="0" fontId="3" fillId="2" borderId="6" xfId="0" applyFont="1" applyFill="1" applyBorder="1" applyAlignment="1">
      <alignment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7" fillId="3" borderId="6" xfId="0" applyFont="1" applyFill="1" applyBorder="1" applyAlignment="1">
      <alignment horizontal="center" textRotation="90" wrapText="1"/>
    </xf>
    <xf numFmtId="0" fontId="2" fillId="0" borderId="6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center"/>
    </xf>
    <xf numFmtId="0" fontId="2" fillId="2" borderId="6" xfId="1" applyFont="1" applyFill="1" applyBorder="1" applyAlignment="1">
      <alignment horizontal="left" textRotation="90"/>
    </xf>
    <xf numFmtId="0" fontId="2" fillId="2" borderId="6" xfId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 textRotation="90" wrapText="1"/>
    </xf>
    <xf numFmtId="0" fontId="2" fillId="2" borderId="6" xfId="1" applyFont="1" applyFill="1" applyBorder="1" applyAlignment="1">
      <alignment horizontal="left" vertical="top" textRotation="90"/>
    </xf>
    <xf numFmtId="0" fontId="2" fillId="2" borderId="6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left" vertical="top"/>
    </xf>
    <xf numFmtId="0" fontId="2" fillId="3" borderId="6" xfId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vertical="center" textRotation="90" wrapText="1"/>
    </xf>
    <xf numFmtId="0" fontId="6" fillId="3" borderId="6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vertical="center" textRotation="90"/>
    </xf>
    <xf numFmtId="0" fontId="3" fillId="2" borderId="6" xfId="0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top" textRotation="90"/>
    </xf>
    <xf numFmtId="0" fontId="2" fillId="2" borderId="6" xfId="1" applyFont="1" applyFill="1" applyBorder="1" applyAlignment="1">
      <alignment horizontal="center" vertical="top" textRotation="90"/>
    </xf>
    <xf numFmtId="0" fontId="2" fillId="2" borderId="6" xfId="1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left"/>
    </xf>
    <xf numFmtId="0" fontId="2" fillId="2" borderId="6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vertical="center" textRotation="90"/>
    </xf>
    <xf numFmtId="0" fontId="2" fillId="2" borderId="6" xfId="1" applyFont="1" applyFill="1" applyBorder="1" applyAlignment="1">
      <alignment horizontal="left" textRotation="90" wrapText="1"/>
    </xf>
    <xf numFmtId="0" fontId="2" fillId="0" borderId="6" xfId="1" applyFont="1" applyBorder="1" applyAlignment="1">
      <alignment horizontal="left" vertical="top" textRotation="90"/>
    </xf>
    <xf numFmtId="0" fontId="2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textRotation="90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3" xfId="0" applyFont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0" borderId="0" xfId="0" applyFont="1" applyAlignment="1">
      <alignment horizontal="center" vertical="center"/>
    </xf>
  </cellXfs>
  <cellStyles count="2">
    <cellStyle name="Normal" xfId="0" builtinId="0"/>
    <cellStyle name="Normal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4"/>
  <sheetViews>
    <sheetView tabSelected="1" view="pageBreakPreview" topLeftCell="A145" zoomScale="89" zoomScaleNormal="100" zoomScaleSheetLayoutView="89" workbookViewId="0">
      <selection activeCell="Y86" sqref="Y86"/>
    </sheetView>
  </sheetViews>
  <sheetFormatPr defaultRowHeight="11.25"/>
  <cols>
    <col min="1" max="1" width="2.7109375" style="1" customWidth="1"/>
    <col min="2" max="3" width="2.7109375" style="40" customWidth="1"/>
    <col min="4" max="4" width="22" style="40" customWidth="1"/>
    <col min="5" max="5" width="2.7109375" style="41" customWidth="1"/>
    <col min="6" max="6" width="2.7109375" style="42" customWidth="1"/>
    <col min="7" max="10" width="2.7109375" style="1" customWidth="1"/>
    <col min="11" max="11" width="2.7109375" style="43" customWidth="1"/>
    <col min="12" max="12" width="2.7109375" style="1" customWidth="1"/>
    <col min="13" max="13" width="2.7109375" style="44" customWidth="1"/>
    <col min="14" max="18" width="2.7109375" style="1" customWidth="1"/>
    <col min="19" max="19" width="2.7109375" style="45" customWidth="1"/>
    <col min="20" max="21" width="2.7109375" style="1" customWidth="1"/>
    <col min="22" max="23" width="2.7109375" style="44" customWidth="1"/>
    <col min="24" max="24" width="2.7109375" style="46" customWidth="1"/>
    <col min="25" max="25" width="5.42578125" style="112" customWidth="1"/>
    <col min="26" max="26" width="2.7109375" style="44" customWidth="1"/>
    <col min="27" max="30" width="2.7109375" style="1" customWidth="1"/>
    <col min="31" max="32" width="2.7109375" style="46" customWidth="1"/>
    <col min="33" max="35" width="2.7109375" style="1" customWidth="1"/>
    <col min="36" max="36" width="2.7109375" style="46" customWidth="1"/>
    <col min="37" max="40" width="2.7109375" style="1" customWidth="1"/>
    <col min="41" max="41" width="6.85546875" style="43" customWidth="1"/>
    <col min="42" max="42" width="6.85546875" style="1" customWidth="1"/>
    <col min="43" max="256" width="9.140625" style="1"/>
    <col min="257" max="257" width="0" style="1" hidden="1" customWidth="1"/>
    <col min="258" max="258" width="4" style="1" customWidth="1"/>
    <col min="259" max="259" width="8" style="1" customWidth="1"/>
    <col min="260" max="260" width="9.42578125" style="1" customWidth="1"/>
    <col min="261" max="261" width="3.42578125" style="1" customWidth="1"/>
    <col min="262" max="262" width="3.85546875" style="1" customWidth="1"/>
    <col min="263" max="263" width="3.42578125" style="1" customWidth="1"/>
    <col min="264" max="265" width="3.7109375" style="1" customWidth="1"/>
    <col min="266" max="266" width="3.5703125" style="1" customWidth="1"/>
    <col min="267" max="268" width="3.28515625" style="1" customWidth="1"/>
    <col min="269" max="269" width="4.7109375" style="1" customWidth="1"/>
    <col min="270" max="270" width="3.5703125" style="1" customWidth="1"/>
    <col min="271" max="271" width="4.140625" style="1" customWidth="1"/>
    <col min="272" max="272" width="4" style="1" customWidth="1"/>
    <col min="273" max="273" width="4.85546875" style="1" customWidth="1"/>
    <col min="274" max="275" width="3.7109375" style="1" customWidth="1"/>
    <col min="276" max="276" width="3.85546875" style="1" customWidth="1"/>
    <col min="277" max="277" width="4.42578125" style="1" customWidth="1"/>
    <col min="278" max="278" width="4.28515625" style="1" customWidth="1"/>
    <col min="279" max="279" width="3.7109375" style="1" customWidth="1"/>
    <col min="280" max="280" width="3.5703125" style="1" customWidth="1"/>
    <col min="281" max="281" width="4.42578125" style="1" customWidth="1"/>
    <col min="282" max="282" width="4.85546875" style="1" customWidth="1"/>
    <col min="283" max="283" width="4.42578125" style="1" customWidth="1"/>
    <col min="284" max="284" width="4.28515625" style="1" customWidth="1"/>
    <col min="285" max="285" width="2.85546875" style="1" customWidth="1"/>
    <col min="286" max="286" width="3.85546875" style="1" customWidth="1"/>
    <col min="287" max="287" width="3.42578125" style="1" customWidth="1"/>
    <col min="288" max="288" width="3.7109375" style="1" customWidth="1"/>
    <col min="289" max="289" width="4.140625" style="1" customWidth="1"/>
    <col min="290" max="290" width="3.7109375" style="1" customWidth="1"/>
    <col min="291" max="291" width="3.5703125" style="1" customWidth="1"/>
    <col min="292" max="292" width="3.7109375" style="1" customWidth="1"/>
    <col min="293" max="294" width="3.28515625" style="1" customWidth="1"/>
    <col min="295" max="295" width="3" style="1" customWidth="1"/>
    <col min="296" max="296" width="3.28515625" style="1" customWidth="1"/>
    <col min="297" max="297" width="6.5703125" style="1" customWidth="1"/>
    <col min="298" max="298" width="6.140625" style="1" customWidth="1"/>
    <col min="299" max="512" width="9.140625" style="1"/>
    <col min="513" max="513" width="0" style="1" hidden="1" customWidth="1"/>
    <col min="514" max="514" width="4" style="1" customWidth="1"/>
    <col min="515" max="515" width="8" style="1" customWidth="1"/>
    <col min="516" max="516" width="9.42578125" style="1" customWidth="1"/>
    <col min="517" max="517" width="3.42578125" style="1" customWidth="1"/>
    <col min="518" max="518" width="3.85546875" style="1" customWidth="1"/>
    <col min="519" max="519" width="3.42578125" style="1" customWidth="1"/>
    <col min="520" max="521" width="3.7109375" style="1" customWidth="1"/>
    <col min="522" max="522" width="3.5703125" style="1" customWidth="1"/>
    <col min="523" max="524" width="3.28515625" style="1" customWidth="1"/>
    <col min="525" max="525" width="4.7109375" style="1" customWidth="1"/>
    <col min="526" max="526" width="3.5703125" style="1" customWidth="1"/>
    <col min="527" max="527" width="4.140625" style="1" customWidth="1"/>
    <col min="528" max="528" width="4" style="1" customWidth="1"/>
    <col min="529" max="529" width="4.85546875" style="1" customWidth="1"/>
    <col min="530" max="531" width="3.7109375" style="1" customWidth="1"/>
    <col min="532" max="532" width="3.85546875" style="1" customWidth="1"/>
    <col min="533" max="533" width="4.42578125" style="1" customWidth="1"/>
    <col min="534" max="534" width="4.28515625" style="1" customWidth="1"/>
    <col min="535" max="535" width="3.7109375" style="1" customWidth="1"/>
    <col min="536" max="536" width="3.5703125" style="1" customWidth="1"/>
    <col min="537" max="537" width="4.42578125" style="1" customWidth="1"/>
    <col min="538" max="538" width="4.85546875" style="1" customWidth="1"/>
    <col min="539" max="539" width="4.42578125" style="1" customWidth="1"/>
    <col min="540" max="540" width="4.28515625" style="1" customWidth="1"/>
    <col min="541" max="541" width="2.85546875" style="1" customWidth="1"/>
    <col min="542" max="542" width="3.85546875" style="1" customWidth="1"/>
    <col min="543" max="543" width="3.42578125" style="1" customWidth="1"/>
    <col min="544" max="544" width="3.7109375" style="1" customWidth="1"/>
    <col min="545" max="545" width="4.140625" style="1" customWidth="1"/>
    <col min="546" max="546" width="3.7109375" style="1" customWidth="1"/>
    <col min="547" max="547" width="3.5703125" style="1" customWidth="1"/>
    <col min="548" max="548" width="3.7109375" style="1" customWidth="1"/>
    <col min="549" max="550" width="3.28515625" style="1" customWidth="1"/>
    <col min="551" max="551" width="3" style="1" customWidth="1"/>
    <col min="552" max="552" width="3.28515625" style="1" customWidth="1"/>
    <col min="553" max="553" width="6.5703125" style="1" customWidth="1"/>
    <col min="554" max="554" width="6.140625" style="1" customWidth="1"/>
    <col min="555" max="768" width="9.140625" style="1"/>
    <col min="769" max="769" width="0" style="1" hidden="1" customWidth="1"/>
    <col min="770" max="770" width="4" style="1" customWidth="1"/>
    <col min="771" max="771" width="8" style="1" customWidth="1"/>
    <col min="772" max="772" width="9.42578125" style="1" customWidth="1"/>
    <col min="773" max="773" width="3.42578125" style="1" customWidth="1"/>
    <col min="774" max="774" width="3.85546875" style="1" customWidth="1"/>
    <col min="775" max="775" width="3.42578125" style="1" customWidth="1"/>
    <col min="776" max="777" width="3.7109375" style="1" customWidth="1"/>
    <col min="778" max="778" width="3.5703125" style="1" customWidth="1"/>
    <col min="779" max="780" width="3.28515625" style="1" customWidth="1"/>
    <col min="781" max="781" width="4.7109375" style="1" customWidth="1"/>
    <col min="782" max="782" width="3.5703125" style="1" customWidth="1"/>
    <col min="783" max="783" width="4.140625" style="1" customWidth="1"/>
    <col min="784" max="784" width="4" style="1" customWidth="1"/>
    <col min="785" max="785" width="4.85546875" style="1" customWidth="1"/>
    <col min="786" max="787" width="3.7109375" style="1" customWidth="1"/>
    <col min="788" max="788" width="3.85546875" style="1" customWidth="1"/>
    <col min="789" max="789" width="4.42578125" style="1" customWidth="1"/>
    <col min="790" max="790" width="4.28515625" style="1" customWidth="1"/>
    <col min="791" max="791" width="3.7109375" style="1" customWidth="1"/>
    <col min="792" max="792" width="3.5703125" style="1" customWidth="1"/>
    <col min="793" max="793" width="4.42578125" style="1" customWidth="1"/>
    <col min="794" max="794" width="4.85546875" style="1" customWidth="1"/>
    <col min="795" max="795" width="4.42578125" style="1" customWidth="1"/>
    <col min="796" max="796" width="4.28515625" style="1" customWidth="1"/>
    <col min="797" max="797" width="2.85546875" style="1" customWidth="1"/>
    <col min="798" max="798" width="3.85546875" style="1" customWidth="1"/>
    <col min="799" max="799" width="3.42578125" style="1" customWidth="1"/>
    <col min="800" max="800" width="3.7109375" style="1" customWidth="1"/>
    <col min="801" max="801" width="4.140625" style="1" customWidth="1"/>
    <col min="802" max="802" width="3.7109375" style="1" customWidth="1"/>
    <col min="803" max="803" width="3.5703125" style="1" customWidth="1"/>
    <col min="804" max="804" width="3.7109375" style="1" customWidth="1"/>
    <col min="805" max="806" width="3.28515625" style="1" customWidth="1"/>
    <col min="807" max="807" width="3" style="1" customWidth="1"/>
    <col min="808" max="808" width="3.28515625" style="1" customWidth="1"/>
    <col min="809" max="809" width="6.5703125" style="1" customWidth="1"/>
    <col min="810" max="810" width="6.140625" style="1" customWidth="1"/>
    <col min="811" max="1024" width="9.140625" style="1"/>
    <col min="1025" max="1025" width="0" style="1" hidden="1" customWidth="1"/>
    <col min="1026" max="1026" width="4" style="1" customWidth="1"/>
    <col min="1027" max="1027" width="8" style="1" customWidth="1"/>
    <col min="1028" max="1028" width="9.42578125" style="1" customWidth="1"/>
    <col min="1029" max="1029" width="3.42578125" style="1" customWidth="1"/>
    <col min="1030" max="1030" width="3.85546875" style="1" customWidth="1"/>
    <col min="1031" max="1031" width="3.42578125" style="1" customWidth="1"/>
    <col min="1032" max="1033" width="3.7109375" style="1" customWidth="1"/>
    <col min="1034" max="1034" width="3.5703125" style="1" customWidth="1"/>
    <col min="1035" max="1036" width="3.28515625" style="1" customWidth="1"/>
    <col min="1037" max="1037" width="4.7109375" style="1" customWidth="1"/>
    <col min="1038" max="1038" width="3.5703125" style="1" customWidth="1"/>
    <col min="1039" max="1039" width="4.140625" style="1" customWidth="1"/>
    <col min="1040" max="1040" width="4" style="1" customWidth="1"/>
    <col min="1041" max="1041" width="4.85546875" style="1" customWidth="1"/>
    <col min="1042" max="1043" width="3.7109375" style="1" customWidth="1"/>
    <col min="1044" max="1044" width="3.85546875" style="1" customWidth="1"/>
    <col min="1045" max="1045" width="4.42578125" style="1" customWidth="1"/>
    <col min="1046" max="1046" width="4.28515625" style="1" customWidth="1"/>
    <col min="1047" max="1047" width="3.7109375" style="1" customWidth="1"/>
    <col min="1048" max="1048" width="3.5703125" style="1" customWidth="1"/>
    <col min="1049" max="1049" width="4.42578125" style="1" customWidth="1"/>
    <col min="1050" max="1050" width="4.85546875" style="1" customWidth="1"/>
    <col min="1051" max="1051" width="4.42578125" style="1" customWidth="1"/>
    <col min="1052" max="1052" width="4.28515625" style="1" customWidth="1"/>
    <col min="1053" max="1053" width="2.85546875" style="1" customWidth="1"/>
    <col min="1054" max="1054" width="3.85546875" style="1" customWidth="1"/>
    <col min="1055" max="1055" width="3.42578125" style="1" customWidth="1"/>
    <col min="1056" max="1056" width="3.7109375" style="1" customWidth="1"/>
    <col min="1057" max="1057" width="4.140625" style="1" customWidth="1"/>
    <col min="1058" max="1058" width="3.7109375" style="1" customWidth="1"/>
    <col min="1059" max="1059" width="3.5703125" style="1" customWidth="1"/>
    <col min="1060" max="1060" width="3.7109375" style="1" customWidth="1"/>
    <col min="1061" max="1062" width="3.28515625" style="1" customWidth="1"/>
    <col min="1063" max="1063" width="3" style="1" customWidth="1"/>
    <col min="1064" max="1064" width="3.28515625" style="1" customWidth="1"/>
    <col min="1065" max="1065" width="6.5703125" style="1" customWidth="1"/>
    <col min="1066" max="1066" width="6.140625" style="1" customWidth="1"/>
    <col min="1067" max="1280" width="9.140625" style="1"/>
    <col min="1281" max="1281" width="0" style="1" hidden="1" customWidth="1"/>
    <col min="1282" max="1282" width="4" style="1" customWidth="1"/>
    <col min="1283" max="1283" width="8" style="1" customWidth="1"/>
    <col min="1284" max="1284" width="9.42578125" style="1" customWidth="1"/>
    <col min="1285" max="1285" width="3.42578125" style="1" customWidth="1"/>
    <col min="1286" max="1286" width="3.85546875" style="1" customWidth="1"/>
    <col min="1287" max="1287" width="3.42578125" style="1" customWidth="1"/>
    <col min="1288" max="1289" width="3.7109375" style="1" customWidth="1"/>
    <col min="1290" max="1290" width="3.5703125" style="1" customWidth="1"/>
    <col min="1291" max="1292" width="3.28515625" style="1" customWidth="1"/>
    <col min="1293" max="1293" width="4.7109375" style="1" customWidth="1"/>
    <col min="1294" max="1294" width="3.5703125" style="1" customWidth="1"/>
    <col min="1295" max="1295" width="4.140625" style="1" customWidth="1"/>
    <col min="1296" max="1296" width="4" style="1" customWidth="1"/>
    <col min="1297" max="1297" width="4.85546875" style="1" customWidth="1"/>
    <col min="1298" max="1299" width="3.7109375" style="1" customWidth="1"/>
    <col min="1300" max="1300" width="3.85546875" style="1" customWidth="1"/>
    <col min="1301" max="1301" width="4.42578125" style="1" customWidth="1"/>
    <col min="1302" max="1302" width="4.28515625" style="1" customWidth="1"/>
    <col min="1303" max="1303" width="3.7109375" style="1" customWidth="1"/>
    <col min="1304" max="1304" width="3.5703125" style="1" customWidth="1"/>
    <col min="1305" max="1305" width="4.42578125" style="1" customWidth="1"/>
    <col min="1306" max="1306" width="4.85546875" style="1" customWidth="1"/>
    <col min="1307" max="1307" width="4.42578125" style="1" customWidth="1"/>
    <col min="1308" max="1308" width="4.28515625" style="1" customWidth="1"/>
    <col min="1309" max="1309" width="2.85546875" style="1" customWidth="1"/>
    <col min="1310" max="1310" width="3.85546875" style="1" customWidth="1"/>
    <col min="1311" max="1311" width="3.42578125" style="1" customWidth="1"/>
    <col min="1312" max="1312" width="3.7109375" style="1" customWidth="1"/>
    <col min="1313" max="1313" width="4.140625" style="1" customWidth="1"/>
    <col min="1314" max="1314" width="3.7109375" style="1" customWidth="1"/>
    <col min="1315" max="1315" width="3.5703125" style="1" customWidth="1"/>
    <col min="1316" max="1316" width="3.7109375" style="1" customWidth="1"/>
    <col min="1317" max="1318" width="3.28515625" style="1" customWidth="1"/>
    <col min="1319" max="1319" width="3" style="1" customWidth="1"/>
    <col min="1320" max="1320" width="3.28515625" style="1" customWidth="1"/>
    <col min="1321" max="1321" width="6.5703125" style="1" customWidth="1"/>
    <col min="1322" max="1322" width="6.140625" style="1" customWidth="1"/>
    <col min="1323" max="1536" width="9.140625" style="1"/>
    <col min="1537" max="1537" width="0" style="1" hidden="1" customWidth="1"/>
    <col min="1538" max="1538" width="4" style="1" customWidth="1"/>
    <col min="1539" max="1539" width="8" style="1" customWidth="1"/>
    <col min="1540" max="1540" width="9.42578125" style="1" customWidth="1"/>
    <col min="1541" max="1541" width="3.42578125" style="1" customWidth="1"/>
    <col min="1542" max="1542" width="3.85546875" style="1" customWidth="1"/>
    <col min="1543" max="1543" width="3.42578125" style="1" customWidth="1"/>
    <col min="1544" max="1545" width="3.7109375" style="1" customWidth="1"/>
    <col min="1546" max="1546" width="3.5703125" style="1" customWidth="1"/>
    <col min="1547" max="1548" width="3.28515625" style="1" customWidth="1"/>
    <col min="1549" max="1549" width="4.7109375" style="1" customWidth="1"/>
    <col min="1550" max="1550" width="3.5703125" style="1" customWidth="1"/>
    <col min="1551" max="1551" width="4.140625" style="1" customWidth="1"/>
    <col min="1552" max="1552" width="4" style="1" customWidth="1"/>
    <col min="1553" max="1553" width="4.85546875" style="1" customWidth="1"/>
    <col min="1554" max="1555" width="3.7109375" style="1" customWidth="1"/>
    <col min="1556" max="1556" width="3.85546875" style="1" customWidth="1"/>
    <col min="1557" max="1557" width="4.42578125" style="1" customWidth="1"/>
    <col min="1558" max="1558" width="4.28515625" style="1" customWidth="1"/>
    <col min="1559" max="1559" width="3.7109375" style="1" customWidth="1"/>
    <col min="1560" max="1560" width="3.5703125" style="1" customWidth="1"/>
    <col min="1561" max="1561" width="4.42578125" style="1" customWidth="1"/>
    <col min="1562" max="1562" width="4.85546875" style="1" customWidth="1"/>
    <col min="1563" max="1563" width="4.42578125" style="1" customWidth="1"/>
    <col min="1564" max="1564" width="4.28515625" style="1" customWidth="1"/>
    <col min="1565" max="1565" width="2.85546875" style="1" customWidth="1"/>
    <col min="1566" max="1566" width="3.85546875" style="1" customWidth="1"/>
    <col min="1567" max="1567" width="3.42578125" style="1" customWidth="1"/>
    <col min="1568" max="1568" width="3.7109375" style="1" customWidth="1"/>
    <col min="1569" max="1569" width="4.140625" style="1" customWidth="1"/>
    <col min="1570" max="1570" width="3.7109375" style="1" customWidth="1"/>
    <col min="1571" max="1571" width="3.5703125" style="1" customWidth="1"/>
    <col min="1572" max="1572" width="3.7109375" style="1" customWidth="1"/>
    <col min="1573" max="1574" width="3.28515625" style="1" customWidth="1"/>
    <col min="1575" max="1575" width="3" style="1" customWidth="1"/>
    <col min="1576" max="1576" width="3.28515625" style="1" customWidth="1"/>
    <col min="1577" max="1577" width="6.5703125" style="1" customWidth="1"/>
    <col min="1578" max="1578" width="6.140625" style="1" customWidth="1"/>
    <col min="1579" max="1792" width="9.140625" style="1"/>
    <col min="1793" max="1793" width="0" style="1" hidden="1" customWidth="1"/>
    <col min="1794" max="1794" width="4" style="1" customWidth="1"/>
    <col min="1795" max="1795" width="8" style="1" customWidth="1"/>
    <col min="1796" max="1796" width="9.42578125" style="1" customWidth="1"/>
    <col min="1797" max="1797" width="3.42578125" style="1" customWidth="1"/>
    <col min="1798" max="1798" width="3.85546875" style="1" customWidth="1"/>
    <col min="1799" max="1799" width="3.42578125" style="1" customWidth="1"/>
    <col min="1800" max="1801" width="3.7109375" style="1" customWidth="1"/>
    <col min="1802" max="1802" width="3.5703125" style="1" customWidth="1"/>
    <col min="1803" max="1804" width="3.28515625" style="1" customWidth="1"/>
    <col min="1805" max="1805" width="4.7109375" style="1" customWidth="1"/>
    <col min="1806" max="1806" width="3.5703125" style="1" customWidth="1"/>
    <col min="1807" max="1807" width="4.140625" style="1" customWidth="1"/>
    <col min="1808" max="1808" width="4" style="1" customWidth="1"/>
    <col min="1809" max="1809" width="4.85546875" style="1" customWidth="1"/>
    <col min="1810" max="1811" width="3.7109375" style="1" customWidth="1"/>
    <col min="1812" max="1812" width="3.85546875" style="1" customWidth="1"/>
    <col min="1813" max="1813" width="4.42578125" style="1" customWidth="1"/>
    <col min="1814" max="1814" width="4.28515625" style="1" customWidth="1"/>
    <col min="1815" max="1815" width="3.7109375" style="1" customWidth="1"/>
    <col min="1816" max="1816" width="3.5703125" style="1" customWidth="1"/>
    <col min="1817" max="1817" width="4.42578125" style="1" customWidth="1"/>
    <col min="1818" max="1818" width="4.85546875" style="1" customWidth="1"/>
    <col min="1819" max="1819" width="4.42578125" style="1" customWidth="1"/>
    <col min="1820" max="1820" width="4.28515625" style="1" customWidth="1"/>
    <col min="1821" max="1821" width="2.85546875" style="1" customWidth="1"/>
    <col min="1822" max="1822" width="3.85546875" style="1" customWidth="1"/>
    <col min="1823" max="1823" width="3.42578125" style="1" customWidth="1"/>
    <col min="1824" max="1824" width="3.7109375" style="1" customWidth="1"/>
    <col min="1825" max="1825" width="4.140625" style="1" customWidth="1"/>
    <col min="1826" max="1826" width="3.7109375" style="1" customWidth="1"/>
    <col min="1827" max="1827" width="3.5703125" style="1" customWidth="1"/>
    <col min="1828" max="1828" width="3.7109375" style="1" customWidth="1"/>
    <col min="1829" max="1830" width="3.28515625" style="1" customWidth="1"/>
    <col min="1831" max="1831" width="3" style="1" customWidth="1"/>
    <col min="1832" max="1832" width="3.28515625" style="1" customWidth="1"/>
    <col min="1833" max="1833" width="6.5703125" style="1" customWidth="1"/>
    <col min="1834" max="1834" width="6.140625" style="1" customWidth="1"/>
    <col min="1835" max="2048" width="9.140625" style="1"/>
    <col min="2049" max="2049" width="0" style="1" hidden="1" customWidth="1"/>
    <col min="2050" max="2050" width="4" style="1" customWidth="1"/>
    <col min="2051" max="2051" width="8" style="1" customWidth="1"/>
    <col min="2052" max="2052" width="9.42578125" style="1" customWidth="1"/>
    <col min="2053" max="2053" width="3.42578125" style="1" customWidth="1"/>
    <col min="2054" max="2054" width="3.85546875" style="1" customWidth="1"/>
    <col min="2055" max="2055" width="3.42578125" style="1" customWidth="1"/>
    <col min="2056" max="2057" width="3.7109375" style="1" customWidth="1"/>
    <col min="2058" max="2058" width="3.5703125" style="1" customWidth="1"/>
    <col min="2059" max="2060" width="3.28515625" style="1" customWidth="1"/>
    <col min="2061" max="2061" width="4.7109375" style="1" customWidth="1"/>
    <col min="2062" max="2062" width="3.5703125" style="1" customWidth="1"/>
    <col min="2063" max="2063" width="4.140625" style="1" customWidth="1"/>
    <col min="2064" max="2064" width="4" style="1" customWidth="1"/>
    <col min="2065" max="2065" width="4.85546875" style="1" customWidth="1"/>
    <col min="2066" max="2067" width="3.7109375" style="1" customWidth="1"/>
    <col min="2068" max="2068" width="3.85546875" style="1" customWidth="1"/>
    <col min="2069" max="2069" width="4.42578125" style="1" customWidth="1"/>
    <col min="2070" max="2070" width="4.28515625" style="1" customWidth="1"/>
    <col min="2071" max="2071" width="3.7109375" style="1" customWidth="1"/>
    <col min="2072" max="2072" width="3.5703125" style="1" customWidth="1"/>
    <col min="2073" max="2073" width="4.42578125" style="1" customWidth="1"/>
    <col min="2074" max="2074" width="4.85546875" style="1" customWidth="1"/>
    <col min="2075" max="2075" width="4.42578125" style="1" customWidth="1"/>
    <col min="2076" max="2076" width="4.28515625" style="1" customWidth="1"/>
    <col min="2077" max="2077" width="2.85546875" style="1" customWidth="1"/>
    <col min="2078" max="2078" width="3.85546875" style="1" customWidth="1"/>
    <col min="2079" max="2079" width="3.42578125" style="1" customWidth="1"/>
    <col min="2080" max="2080" width="3.7109375" style="1" customWidth="1"/>
    <col min="2081" max="2081" width="4.140625" style="1" customWidth="1"/>
    <col min="2082" max="2082" width="3.7109375" style="1" customWidth="1"/>
    <col min="2083" max="2083" width="3.5703125" style="1" customWidth="1"/>
    <col min="2084" max="2084" width="3.7109375" style="1" customWidth="1"/>
    <col min="2085" max="2086" width="3.28515625" style="1" customWidth="1"/>
    <col min="2087" max="2087" width="3" style="1" customWidth="1"/>
    <col min="2088" max="2088" width="3.28515625" style="1" customWidth="1"/>
    <col min="2089" max="2089" width="6.5703125" style="1" customWidth="1"/>
    <col min="2090" max="2090" width="6.140625" style="1" customWidth="1"/>
    <col min="2091" max="2304" width="9.140625" style="1"/>
    <col min="2305" max="2305" width="0" style="1" hidden="1" customWidth="1"/>
    <col min="2306" max="2306" width="4" style="1" customWidth="1"/>
    <col min="2307" max="2307" width="8" style="1" customWidth="1"/>
    <col min="2308" max="2308" width="9.42578125" style="1" customWidth="1"/>
    <col min="2309" max="2309" width="3.42578125" style="1" customWidth="1"/>
    <col min="2310" max="2310" width="3.85546875" style="1" customWidth="1"/>
    <col min="2311" max="2311" width="3.42578125" style="1" customWidth="1"/>
    <col min="2312" max="2313" width="3.7109375" style="1" customWidth="1"/>
    <col min="2314" max="2314" width="3.5703125" style="1" customWidth="1"/>
    <col min="2315" max="2316" width="3.28515625" style="1" customWidth="1"/>
    <col min="2317" max="2317" width="4.7109375" style="1" customWidth="1"/>
    <col min="2318" max="2318" width="3.5703125" style="1" customWidth="1"/>
    <col min="2319" max="2319" width="4.140625" style="1" customWidth="1"/>
    <col min="2320" max="2320" width="4" style="1" customWidth="1"/>
    <col min="2321" max="2321" width="4.85546875" style="1" customWidth="1"/>
    <col min="2322" max="2323" width="3.7109375" style="1" customWidth="1"/>
    <col min="2324" max="2324" width="3.85546875" style="1" customWidth="1"/>
    <col min="2325" max="2325" width="4.42578125" style="1" customWidth="1"/>
    <col min="2326" max="2326" width="4.28515625" style="1" customWidth="1"/>
    <col min="2327" max="2327" width="3.7109375" style="1" customWidth="1"/>
    <col min="2328" max="2328" width="3.5703125" style="1" customWidth="1"/>
    <col min="2329" max="2329" width="4.42578125" style="1" customWidth="1"/>
    <col min="2330" max="2330" width="4.85546875" style="1" customWidth="1"/>
    <col min="2331" max="2331" width="4.42578125" style="1" customWidth="1"/>
    <col min="2332" max="2332" width="4.28515625" style="1" customWidth="1"/>
    <col min="2333" max="2333" width="2.85546875" style="1" customWidth="1"/>
    <col min="2334" max="2334" width="3.85546875" style="1" customWidth="1"/>
    <col min="2335" max="2335" width="3.42578125" style="1" customWidth="1"/>
    <col min="2336" max="2336" width="3.7109375" style="1" customWidth="1"/>
    <col min="2337" max="2337" width="4.140625" style="1" customWidth="1"/>
    <col min="2338" max="2338" width="3.7109375" style="1" customWidth="1"/>
    <col min="2339" max="2339" width="3.5703125" style="1" customWidth="1"/>
    <col min="2340" max="2340" width="3.7109375" style="1" customWidth="1"/>
    <col min="2341" max="2342" width="3.28515625" style="1" customWidth="1"/>
    <col min="2343" max="2343" width="3" style="1" customWidth="1"/>
    <col min="2344" max="2344" width="3.28515625" style="1" customWidth="1"/>
    <col min="2345" max="2345" width="6.5703125" style="1" customWidth="1"/>
    <col min="2346" max="2346" width="6.140625" style="1" customWidth="1"/>
    <col min="2347" max="2560" width="9.140625" style="1"/>
    <col min="2561" max="2561" width="0" style="1" hidden="1" customWidth="1"/>
    <col min="2562" max="2562" width="4" style="1" customWidth="1"/>
    <col min="2563" max="2563" width="8" style="1" customWidth="1"/>
    <col min="2564" max="2564" width="9.42578125" style="1" customWidth="1"/>
    <col min="2565" max="2565" width="3.42578125" style="1" customWidth="1"/>
    <col min="2566" max="2566" width="3.85546875" style="1" customWidth="1"/>
    <col min="2567" max="2567" width="3.42578125" style="1" customWidth="1"/>
    <col min="2568" max="2569" width="3.7109375" style="1" customWidth="1"/>
    <col min="2570" max="2570" width="3.5703125" style="1" customWidth="1"/>
    <col min="2571" max="2572" width="3.28515625" style="1" customWidth="1"/>
    <col min="2573" max="2573" width="4.7109375" style="1" customWidth="1"/>
    <col min="2574" max="2574" width="3.5703125" style="1" customWidth="1"/>
    <col min="2575" max="2575" width="4.140625" style="1" customWidth="1"/>
    <col min="2576" max="2576" width="4" style="1" customWidth="1"/>
    <col min="2577" max="2577" width="4.85546875" style="1" customWidth="1"/>
    <col min="2578" max="2579" width="3.7109375" style="1" customWidth="1"/>
    <col min="2580" max="2580" width="3.85546875" style="1" customWidth="1"/>
    <col min="2581" max="2581" width="4.42578125" style="1" customWidth="1"/>
    <col min="2582" max="2582" width="4.28515625" style="1" customWidth="1"/>
    <col min="2583" max="2583" width="3.7109375" style="1" customWidth="1"/>
    <col min="2584" max="2584" width="3.5703125" style="1" customWidth="1"/>
    <col min="2585" max="2585" width="4.42578125" style="1" customWidth="1"/>
    <col min="2586" max="2586" width="4.85546875" style="1" customWidth="1"/>
    <col min="2587" max="2587" width="4.42578125" style="1" customWidth="1"/>
    <col min="2588" max="2588" width="4.28515625" style="1" customWidth="1"/>
    <col min="2589" max="2589" width="2.85546875" style="1" customWidth="1"/>
    <col min="2590" max="2590" width="3.85546875" style="1" customWidth="1"/>
    <col min="2591" max="2591" width="3.42578125" style="1" customWidth="1"/>
    <col min="2592" max="2592" width="3.7109375" style="1" customWidth="1"/>
    <col min="2593" max="2593" width="4.140625" style="1" customWidth="1"/>
    <col min="2594" max="2594" width="3.7109375" style="1" customWidth="1"/>
    <col min="2595" max="2595" width="3.5703125" style="1" customWidth="1"/>
    <col min="2596" max="2596" width="3.7109375" style="1" customWidth="1"/>
    <col min="2597" max="2598" width="3.28515625" style="1" customWidth="1"/>
    <col min="2599" max="2599" width="3" style="1" customWidth="1"/>
    <col min="2600" max="2600" width="3.28515625" style="1" customWidth="1"/>
    <col min="2601" max="2601" width="6.5703125" style="1" customWidth="1"/>
    <col min="2602" max="2602" width="6.140625" style="1" customWidth="1"/>
    <col min="2603" max="2816" width="9.140625" style="1"/>
    <col min="2817" max="2817" width="0" style="1" hidden="1" customWidth="1"/>
    <col min="2818" max="2818" width="4" style="1" customWidth="1"/>
    <col min="2819" max="2819" width="8" style="1" customWidth="1"/>
    <col min="2820" max="2820" width="9.42578125" style="1" customWidth="1"/>
    <col min="2821" max="2821" width="3.42578125" style="1" customWidth="1"/>
    <col min="2822" max="2822" width="3.85546875" style="1" customWidth="1"/>
    <col min="2823" max="2823" width="3.42578125" style="1" customWidth="1"/>
    <col min="2824" max="2825" width="3.7109375" style="1" customWidth="1"/>
    <col min="2826" max="2826" width="3.5703125" style="1" customWidth="1"/>
    <col min="2827" max="2828" width="3.28515625" style="1" customWidth="1"/>
    <col min="2829" max="2829" width="4.7109375" style="1" customWidth="1"/>
    <col min="2830" max="2830" width="3.5703125" style="1" customWidth="1"/>
    <col min="2831" max="2831" width="4.140625" style="1" customWidth="1"/>
    <col min="2832" max="2832" width="4" style="1" customWidth="1"/>
    <col min="2833" max="2833" width="4.85546875" style="1" customWidth="1"/>
    <col min="2834" max="2835" width="3.7109375" style="1" customWidth="1"/>
    <col min="2836" max="2836" width="3.85546875" style="1" customWidth="1"/>
    <col min="2837" max="2837" width="4.42578125" style="1" customWidth="1"/>
    <col min="2838" max="2838" width="4.28515625" style="1" customWidth="1"/>
    <col min="2839" max="2839" width="3.7109375" style="1" customWidth="1"/>
    <col min="2840" max="2840" width="3.5703125" style="1" customWidth="1"/>
    <col min="2841" max="2841" width="4.42578125" style="1" customWidth="1"/>
    <col min="2842" max="2842" width="4.85546875" style="1" customWidth="1"/>
    <col min="2843" max="2843" width="4.42578125" style="1" customWidth="1"/>
    <col min="2844" max="2844" width="4.28515625" style="1" customWidth="1"/>
    <col min="2845" max="2845" width="2.85546875" style="1" customWidth="1"/>
    <col min="2846" max="2846" width="3.85546875" style="1" customWidth="1"/>
    <col min="2847" max="2847" width="3.42578125" style="1" customWidth="1"/>
    <col min="2848" max="2848" width="3.7109375" style="1" customWidth="1"/>
    <col min="2849" max="2849" width="4.140625" style="1" customWidth="1"/>
    <col min="2850" max="2850" width="3.7109375" style="1" customWidth="1"/>
    <col min="2851" max="2851" width="3.5703125" style="1" customWidth="1"/>
    <col min="2852" max="2852" width="3.7109375" style="1" customWidth="1"/>
    <col min="2853" max="2854" width="3.28515625" style="1" customWidth="1"/>
    <col min="2855" max="2855" width="3" style="1" customWidth="1"/>
    <col min="2856" max="2856" width="3.28515625" style="1" customWidth="1"/>
    <col min="2857" max="2857" width="6.5703125" style="1" customWidth="1"/>
    <col min="2858" max="2858" width="6.140625" style="1" customWidth="1"/>
    <col min="2859" max="3072" width="9.140625" style="1"/>
    <col min="3073" max="3073" width="0" style="1" hidden="1" customWidth="1"/>
    <col min="3074" max="3074" width="4" style="1" customWidth="1"/>
    <col min="3075" max="3075" width="8" style="1" customWidth="1"/>
    <col min="3076" max="3076" width="9.42578125" style="1" customWidth="1"/>
    <col min="3077" max="3077" width="3.42578125" style="1" customWidth="1"/>
    <col min="3078" max="3078" width="3.85546875" style="1" customWidth="1"/>
    <col min="3079" max="3079" width="3.42578125" style="1" customWidth="1"/>
    <col min="3080" max="3081" width="3.7109375" style="1" customWidth="1"/>
    <col min="3082" max="3082" width="3.5703125" style="1" customWidth="1"/>
    <col min="3083" max="3084" width="3.28515625" style="1" customWidth="1"/>
    <col min="3085" max="3085" width="4.7109375" style="1" customWidth="1"/>
    <col min="3086" max="3086" width="3.5703125" style="1" customWidth="1"/>
    <col min="3087" max="3087" width="4.140625" style="1" customWidth="1"/>
    <col min="3088" max="3088" width="4" style="1" customWidth="1"/>
    <col min="3089" max="3089" width="4.85546875" style="1" customWidth="1"/>
    <col min="3090" max="3091" width="3.7109375" style="1" customWidth="1"/>
    <col min="3092" max="3092" width="3.85546875" style="1" customWidth="1"/>
    <col min="3093" max="3093" width="4.42578125" style="1" customWidth="1"/>
    <col min="3094" max="3094" width="4.28515625" style="1" customWidth="1"/>
    <col min="3095" max="3095" width="3.7109375" style="1" customWidth="1"/>
    <col min="3096" max="3096" width="3.5703125" style="1" customWidth="1"/>
    <col min="3097" max="3097" width="4.42578125" style="1" customWidth="1"/>
    <col min="3098" max="3098" width="4.85546875" style="1" customWidth="1"/>
    <col min="3099" max="3099" width="4.42578125" style="1" customWidth="1"/>
    <col min="3100" max="3100" width="4.28515625" style="1" customWidth="1"/>
    <col min="3101" max="3101" width="2.85546875" style="1" customWidth="1"/>
    <col min="3102" max="3102" width="3.85546875" style="1" customWidth="1"/>
    <col min="3103" max="3103" width="3.42578125" style="1" customWidth="1"/>
    <col min="3104" max="3104" width="3.7109375" style="1" customWidth="1"/>
    <col min="3105" max="3105" width="4.140625" style="1" customWidth="1"/>
    <col min="3106" max="3106" width="3.7109375" style="1" customWidth="1"/>
    <col min="3107" max="3107" width="3.5703125" style="1" customWidth="1"/>
    <col min="3108" max="3108" width="3.7109375" style="1" customWidth="1"/>
    <col min="3109" max="3110" width="3.28515625" style="1" customWidth="1"/>
    <col min="3111" max="3111" width="3" style="1" customWidth="1"/>
    <col min="3112" max="3112" width="3.28515625" style="1" customWidth="1"/>
    <col min="3113" max="3113" width="6.5703125" style="1" customWidth="1"/>
    <col min="3114" max="3114" width="6.140625" style="1" customWidth="1"/>
    <col min="3115" max="3328" width="9.140625" style="1"/>
    <col min="3329" max="3329" width="0" style="1" hidden="1" customWidth="1"/>
    <col min="3330" max="3330" width="4" style="1" customWidth="1"/>
    <col min="3331" max="3331" width="8" style="1" customWidth="1"/>
    <col min="3332" max="3332" width="9.42578125" style="1" customWidth="1"/>
    <col min="3333" max="3333" width="3.42578125" style="1" customWidth="1"/>
    <col min="3334" max="3334" width="3.85546875" style="1" customWidth="1"/>
    <col min="3335" max="3335" width="3.42578125" style="1" customWidth="1"/>
    <col min="3336" max="3337" width="3.7109375" style="1" customWidth="1"/>
    <col min="3338" max="3338" width="3.5703125" style="1" customWidth="1"/>
    <col min="3339" max="3340" width="3.28515625" style="1" customWidth="1"/>
    <col min="3341" max="3341" width="4.7109375" style="1" customWidth="1"/>
    <col min="3342" max="3342" width="3.5703125" style="1" customWidth="1"/>
    <col min="3343" max="3343" width="4.140625" style="1" customWidth="1"/>
    <col min="3344" max="3344" width="4" style="1" customWidth="1"/>
    <col min="3345" max="3345" width="4.85546875" style="1" customWidth="1"/>
    <col min="3346" max="3347" width="3.7109375" style="1" customWidth="1"/>
    <col min="3348" max="3348" width="3.85546875" style="1" customWidth="1"/>
    <col min="3349" max="3349" width="4.42578125" style="1" customWidth="1"/>
    <col min="3350" max="3350" width="4.28515625" style="1" customWidth="1"/>
    <col min="3351" max="3351" width="3.7109375" style="1" customWidth="1"/>
    <col min="3352" max="3352" width="3.5703125" style="1" customWidth="1"/>
    <col min="3353" max="3353" width="4.42578125" style="1" customWidth="1"/>
    <col min="3354" max="3354" width="4.85546875" style="1" customWidth="1"/>
    <col min="3355" max="3355" width="4.42578125" style="1" customWidth="1"/>
    <col min="3356" max="3356" width="4.28515625" style="1" customWidth="1"/>
    <col min="3357" max="3357" width="2.85546875" style="1" customWidth="1"/>
    <col min="3358" max="3358" width="3.85546875" style="1" customWidth="1"/>
    <col min="3359" max="3359" width="3.42578125" style="1" customWidth="1"/>
    <col min="3360" max="3360" width="3.7109375" style="1" customWidth="1"/>
    <col min="3361" max="3361" width="4.140625" style="1" customWidth="1"/>
    <col min="3362" max="3362" width="3.7109375" style="1" customWidth="1"/>
    <col min="3363" max="3363" width="3.5703125" style="1" customWidth="1"/>
    <col min="3364" max="3364" width="3.7109375" style="1" customWidth="1"/>
    <col min="3365" max="3366" width="3.28515625" style="1" customWidth="1"/>
    <col min="3367" max="3367" width="3" style="1" customWidth="1"/>
    <col min="3368" max="3368" width="3.28515625" style="1" customWidth="1"/>
    <col min="3369" max="3369" width="6.5703125" style="1" customWidth="1"/>
    <col min="3370" max="3370" width="6.140625" style="1" customWidth="1"/>
    <col min="3371" max="3584" width="9.140625" style="1"/>
    <col min="3585" max="3585" width="0" style="1" hidden="1" customWidth="1"/>
    <col min="3586" max="3586" width="4" style="1" customWidth="1"/>
    <col min="3587" max="3587" width="8" style="1" customWidth="1"/>
    <col min="3588" max="3588" width="9.42578125" style="1" customWidth="1"/>
    <col min="3589" max="3589" width="3.42578125" style="1" customWidth="1"/>
    <col min="3590" max="3590" width="3.85546875" style="1" customWidth="1"/>
    <col min="3591" max="3591" width="3.42578125" style="1" customWidth="1"/>
    <col min="3592" max="3593" width="3.7109375" style="1" customWidth="1"/>
    <col min="3594" max="3594" width="3.5703125" style="1" customWidth="1"/>
    <col min="3595" max="3596" width="3.28515625" style="1" customWidth="1"/>
    <col min="3597" max="3597" width="4.7109375" style="1" customWidth="1"/>
    <col min="3598" max="3598" width="3.5703125" style="1" customWidth="1"/>
    <col min="3599" max="3599" width="4.140625" style="1" customWidth="1"/>
    <col min="3600" max="3600" width="4" style="1" customWidth="1"/>
    <col min="3601" max="3601" width="4.85546875" style="1" customWidth="1"/>
    <col min="3602" max="3603" width="3.7109375" style="1" customWidth="1"/>
    <col min="3604" max="3604" width="3.85546875" style="1" customWidth="1"/>
    <col min="3605" max="3605" width="4.42578125" style="1" customWidth="1"/>
    <col min="3606" max="3606" width="4.28515625" style="1" customWidth="1"/>
    <col min="3607" max="3607" width="3.7109375" style="1" customWidth="1"/>
    <col min="3608" max="3608" width="3.5703125" style="1" customWidth="1"/>
    <col min="3609" max="3609" width="4.42578125" style="1" customWidth="1"/>
    <col min="3610" max="3610" width="4.85546875" style="1" customWidth="1"/>
    <col min="3611" max="3611" width="4.42578125" style="1" customWidth="1"/>
    <col min="3612" max="3612" width="4.28515625" style="1" customWidth="1"/>
    <col min="3613" max="3613" width="2.85546875" style="1" customWidth="1"/>
    <col min="3614" max="3614" width="3.85546875" style="1" customWidth="1"/>
    <col min="3615" max="3615" width="3.42578125" style="1" customWidth="1"/>
    <col min="3616" max="3616" width="3.7109375" style="1" customWidth="1"/>
    <col min="3617" max="3617" width="4.140625" style="1" customWidth="1"/>
    <col min="3618" max="3618" width="3.7109375" style="1" customWidth="1"/>
    <col min="3619" max="3619" width="3.5703125" style="1" customWidth="1"/>
    <col min="3620" max="3620" width="3.7109375" style="1" customWidth="1"/>
    <col min="3621" max="3622" width="3.28515625" style="1" customWidth="1"/>
    <col min="3623" max="3623" width="3" style="1" customWidth="1"/>
    <col min="3624" max="3624" width="3.28515625" style="1" customWidth="1"/>
    <col min="3625" max="3625" width="6.5703125" style="1" customWidth="1"/>
    <col min="3626" max="3626" width="6.140625" style="1" customWidth="1"/>
    <col min="3627" max="3840" width="9.140625" style="1"/>
    <col min="3841" max="3841" width="0" style="1" hidden="1" customWidth="1"/>
    <col min="3842" max="3842" width="4" style="1" customWidth="1"/>
    <col min="3843" max="3843" width="8" style="1" customWidth="1"/>
    <col min="3844" max="3844" width="9.42578125" style="1" customWidth="1"/>
    <col min="3845" max="3845" width="3.42578125" style="1" customWidth="1"/>
    <col min="3846" max="3846" width="3.85546875" style="1" customWidth="1"/>
    <col min="3847" max="3847" width="3.42578125" style="1" customWidth="1"/>
    <col min="3848" max="3849" width="3.7109375" style="1" customWidth="1"/>
    <col min="3850" max="3850" width="3.5703125" style="1" customWidth="1"/>
    <col min="3851" max="3852" width="3.28515625" style="1" customWidth="1"/>
    <col min="3853" max="3853" width="4.7109375" style="1" customWidth="1"/>
    <col min="3854" max="3854" width="3.5703125" style="1" customWidth="1"/>
    <col min="3855" max="3855" width="4.140625" style="1" customWidth="1"/>
    <col min="3856" max="3856" width="4" style="1" customWidth="1"/>
    <col min="3857" max="3857" width="4.85546875" style="1" customWidth="1"/>
    <col min="3858" max="3859" width="3.7109375" style="1" customWidth="1"/>
    <col min="3860" max="3860" width="3.85546875" style="1" customWidth="1"/>
    <col min="3861" max="3861" width="4.42578125" style="1" customWidth="1"/>
    <col min="3862" max="3862" width="4.28515625" style="1" customWidth="1"/>
    <col min="3863" max="3863" width="3.7109375" style="1" customWidth="1"/>
    <col min="3864" max="3864" width="3.5703125" style="1" customWidth="1"/>
    <col min="3865" max="3865" width="4.42578125" style="1" customWidth="1"/>
    <col min="3866" max="3866" width="4.85546875" style="1" customWidth="1"/>
    <col min="3867" max="3867" width="4.42578125" style="1" customWidth="1"/>
    <col min="3868" max="3868" width="4.28515625" style="1" customWidth="1"/>
    <col min="3869" max="3869" width="2.85546875" style="1" customWidth="1"/>
    <col min="3870" max="3870" width="3.85546875" style="1" customWidth="1"/>
    <col min="3871" max="3871" width="3.42578125" style="1" customWidth="1"/>
    <col min="3872" max="3872" width="3.7109375" style="1" customWidth="1"/>
    <col min="3873" max="3873" width="4.140625" style="1" customWidth="1"/>
    <col min="3874" max="3874" width="3.7109375" style="1" customWidth="1"/>
    <col min="3875" max="3875" width="3.5703125" style="1" customWidth="1"/>
    <col min="3876" max="3876" width="3.7109375" style="1" customWidth="1"/>
    <col min="3877" max="3878" width="3.28515625" style="1" customWidth="1"/>
    <col min="3879" max="3879" width="3" style="1" customWidth="1"/>
    <col min="3880" max="3880" width="3.28515625" style="1" customWidth="1"/>
    <col min="3881" max="3881" width="6.5703125" style="1" customWidth="1"/>
    <col min="3882" max="3882" width="6.140625" style="1" customWidth="1"/>
    <col min="3883" max="4096" width="9.140625" style="1"/>
    <col min="4097" max="4097" width="0" style="1" hidden="1" customWidth="1"/>
    <col min="4098" max="4098" width="4" style="1" customWidth="1"/>
    <col min="4099" max="4099" width="8" style="1" customWidth="1"/>
    <col min="4100" max="4100" width="9.42578125" style="1" customWidth="1"/>
    <col min="4101" max="4101" width="3.42578125" style="1" customWidth="1"/>
    <col min="4102" max="4102" width="3.85546875" style="1" customWidth="1"/>
    <col min="4103" max="4103" width="3.42578125" style="1" customWidth="1"/>
    <col min="4104" max="4105" width="3.7109375" style="1" customWidth="1"/>
    <col min="4106" max="4106" width="3.5703125" style="1" customWidth="1"/>
    <col min="4107" max="4108" width="3.28515625" style="1" customWidth="1"/>
    <col min="4109" max="4109" width="4.7109375" style="1" customWidth="1"/>
    <col min="4110" max="4110" width="3.5703125" style="1" customWidth="1"/>
    <col min="4111" max="4111" width="4.140625" style="1" customWidth="1"/>
    <col min="4112" max="4112" width="4" style="1" customWidth="1"/>
    <col min="4113" max="4113" width="4.85546875" style="1" customWidth="1"/>
    <col min="4114" max="4115" width="3.7109375" style="1" customWidth="1"/>
    <col min="4116" max="4116" width="3.85546875" style="1" customWidth="1"/>
    <col min="4117" max="4117" width="4.42578125" style="1" customWidth="1"/>
    <col min="4118" max="4118" width="4.28515625" style="1" customWidth="1"/>
    <col min="4119" max="4119" width="3.7109375" style="1" customWidth="1"/>
    <col min="4120" max="4120" width="3.5703125" style="1" customWidth="1"/>
    <col min="4121" max="4121" width="4.42578125" style="1" customWidth="1"/>
    <col min="4122" max="4122" width="4.85546875" style="1" customWidth="1"/>
    <col min="4123" max="4123" width="4.42578125" style="1" customWidth="1"/>
    <col min="4124" max="4124" width="4.28515625" style="1" customWidth="1"/>
    <col min="4125" max="4125" width="2.85546875" style="1" customWidth="1"/>
    <col min="4126" max="4126" width="3.85546875" style="1" customWidth="1"/>
    <col min="4127" max="4127" width="3.42578125" style="1" customWidth="1"/>
    <col min="4128" max="4128" width="3.7109375" style="1" customWidth="1"/>
    <col min="4129" max="4129" width="4.140625" style="1" customWidth="1"/>
    <col min="4130" max="4130" width="3.7109375" style="1" customWidth="1"/>
    <col min="4131" max="4131" width="3.5703125" style="1" customWidth="1"/>
    <col min="4132" max="4132" width="3.7109375" style="1" customWidth="1"/>
    <col min="4133" max="4134" width="3.28515625" style="1" customWidth="1"/>
    <col min="4135" max="4135" width="3" style="1" customWidth="1"/>
    <col min="4136" max="4136" width="3.28515625" style="1" customWidth="1"/>
    <col min="4137" max="4137" width="6.5703125" style="1" customWidth="1"/>
    <col min="4138" max="4138" width="6.140625" style="1" customWidth="1"/>
    <col min="4139" max="4352" width="9.140625" style="1"/>
    <col min="4353" max="4353" width="0" style="1" hidden="1" customWidth="1"/>
    <col min="4354" max="4354" width="4" style="1" customWidth="1"/>
    <col min="4355" max="4355" width="8" style="1" customWidth="1"/>
    <col min="4356" max="4356" width="9.42578125" style="1" customWidth="1"/>
    <col min="4357" max="4357" width="3.42578125" style="1" customWidth="1"/>
    <col min="4358" max="4358" width="3.85546875" style="1" customWidth="1"/>
    <col min="4359" max="4359" width="3.42578125" style="1" customWidth="1"/>
    <col min="4360" max="4361" width="3.7109375" style="1" customWidth="1"/>
    <col min="4362" max="4362" width="3.5703125" style="1" customWidth="1"/>
    <col min="4363" max="4364" width="3.28515625" style="1" customWidth="1"/>
    <col min="4365" max="4365" width="4.7109375" style="1" customWidth="1"/>
    <col min="4366" max="4366" width="3.5703125" style="1" customWidth="1"/>
    <col min="4367" max="4367" width="4.140625" style="1" customWidth="1"/>
    <col min="4368" max="4368" width="4" style="1" customWidth="1"/>
    <col min="4369" max="4369" width="4.85546875" style="1" customWidth="1"/>
    <col min="4370" max="4371" width="3.7109375" style="1" customWidth="1"/>
    <col min="4372" max="4372" width="3.85546875" style="1" customWidth="1"/>
    <col min="4373" max="4373" width="4.42578125" style="1" customWidth="1"/>
    <col min="4374" max="4374" width="4.28515625" style="1" customWidth="1"/>
    <col min="4375" max="4375" width="3.7109375" style="1" customWidth="1"/>
    <col min="4376" max="4376" width="3.5703125" style="1" customWidth="1"/>
    <col min="4377" max="4377" width="4.42578125" style="1" customWidth="1"/>
    <col min="4378" max="4378" width="4.85546875" style="1" customWidth="1"/>
    <col min="4379" max="4379" width="4.42578125" style="1" customWidth="1"/>
    <col min="4380" max="4380" width="4.28515625" style="1" customWidth="1"/>
    <col min="4381" max="4381" width="2.85546875" style="1" customWidth="1"/>
    <col min="4382" max="4382" width="3.85546875" style="1" customWidth="1"/>
    <col min="4383" max="4383" width="3.42578125" style="1" customWidth="1"/>
    <col min="4384" max="4384" width="3.7109375" style="1" customWidth="1"/>
    <col min="4385" max="4385" width="4.140625" style="1" customWidth="1"/>
    <col min="4386" max="4386" width="3.7109375" style="1" customWidth="1"/>
    <col min="4387" max="4387" width="3.5703125" style="1" customWidth="1"/>
    <col min="4388" max="4388" width="3.7109375" style="1" customWidth="1"/>
    <col min="4389" max="4390" width="3.28515625" style="1" customWidth="1"/>
    <col min="4391" max="4391" width="3" style="1" customWidth="1"/>
    <col min="4392" max="4392" width="3.28515625" style="1" customWidth="1"/>
    <col min="4393" max="4393" width="6.5703125" style="1" customWidth="1"/>
    <col min="4394" max="4394" width="6.140625" style="1" customWidth="1"/>
    <col min="4395" max="4608" width="9.140625" style="1"/>
    <col min="4609" max="4609" width="0" style="1" hidden="1" customWidth="1"/>
    <col min="4610" max="4610" width="4" style="1" customWidth="1"/>
    <col min="4611" max="4611" width="8" style="1" customWidth="1"/>
    <col min="4612" max="4612" width="9.42578125" style="1" customWidth="1"/>
    <col min="4613" max="4613" width="3.42578125" style="1" customWidth="1"/>
    <col min="4614" max="4614" width="3.85546875" style="1" customWidth="1"/>
    <col min="4615" max="4615" width="3.42578125" style="1" customWidth="1"/>
    <col min="4616" max="4617" width="3.7109375" style="1" customWidth="1"/>
    <col min="4618" max="4618" width="3.5703125" style="1" customWidth="1"/>
    <col min="4619" max="4620" width="3.28515625" style="1" customWidth="1"/>
    <col min="4621" max="4621" width="4.7109375" style="1" customWidth="1"/>
    <col min="4622" max="4622" width="3.5703125" style="1" customWidth="1"/>
    <col min="4623" max="4623" width="4.140625" style="1" customWidth="1"/>
    <col min="4624" max="4624" width="4" style="1" customWidth="1"/>
    <col min="4625" max="4625" width="4.85546875" style="1" customWidth="1"/>
    <col min="4626" max="4627" width="3.7109375" style="1" customWidth="1"/>
    <col min="4628" max="4628" width="3.85546875" style="1" customWidth="1"/>
    <col min="4629" max="4629" width="4.42578125" style="1" customWidth="1"/>
    <col min="4630" max="4630" width="4.28515625" style="1" customWidth="1"/>
    <col min="4631" max="4631" width="3.7109375" style="1" customWidth="1"/>
    <col min="4632" max="4632" width="3.5703125" style="1" customWidth="1"/>
    <col min="4633" max="4633" width="4.42578125" style="1" customWidth="1"/>
    <col min="4634" max="4634" width="4.85546875" style="1" customWidth="1"/>
    <col min="4635" max="4635" width="4.42578125" style="1" customWidth="1"/>
    <col min="4636" max="4636" width="4.28515625" style="1" customWidth="1"/>
    <col min="4637" max="4637" width="2.85546875" style="1" customWidth="1"/>
    <col min="4638" max="4638" width="3.85546875" style="1" customWidth="1"/>
    <col min="4639" max="4639" width="3.42578125" style="1" customWidth="1"/>
    <col min="4640" max="4640" width="3.7109375" style="1" customWidth="1"/>
    <col min="4641" max="4641" width="4.140625" style="1" customWidth="1"/>
    <col min="4642" max="4642" width="3.7109375" style="1" customWidth="1"/>
    <col min="4643" max="4643" width="3.5703125" style="1" customWidth="1"/>
    <col min="4644" max="4644" width="3.7109375" style="1" customWidth="1"/>
    <col min="4645" max="4646" width="3.28515625" style="1" customWidth="1"/>
    <col min="4647" max="4647" width="3" style="1" customWidth="1"/>
    <col min="4648" max="4648" width="3.28515625" style="1" customWidth="1"/>
    <col min="4649" max="4649" width="6.5703125" style="1" customWidth="1"/>
    <col min="4650" max="4650" width="6.140625" style="1" customWidth="1"/>
    <col min="4651" max="4864" width="9.140625" style="1"/>
    <col min="4865" max="4865" width="0" style="1" hidden="1" customWidth="1"/>
    <col min="4866" max="4866" width="4" style="1" customWidth="1"/>
    <col min="4867" max="4867" width="8" style="1" customWidth="1"/>
    <col min="4868" max="4868" width="9.42578125" style="1" customWidth="1"/>
    <col min="4869" max="4869" width="3.42578125" style="1" customWidth="1"/>
    <col min="4870" max="4870" width="3.85546875" style="1" customWidth="1"/>
    <col min="4871" max="4871" width="3.42578125" style="1" customWidth="1"/>
    <col min="4872" max="4873" width="3.7109375" style="1" customWidth="1"/>
    <col min="4874" max="4874" width="3.5703125" style="1" customWidth="1"/>
    <col min="4875" max="4876" width="3.28515625" style="1" customWidth="1"/>
    <col min="4877" max="4877" width="4.7109375" style="1" customWidth="1"/>
    <col min="4878" max="4878" width="3.5703125" style="1" customWidth="1"/>
    <col min="4879" max="4879" width="4.140625" style="1" customWidth="1"/>
    <col min="4880" max="4880" width="4" style="1" customWidth="1"/>
    <col min="4881" max="4881" width="4.85546875" style="1" customWidth="1"/>
    <col min="4882" max="4883" width="3.7109375" style="1" customWidth="1"/>
    <col min="4884" max="4884" width="3.85546875" style="1" customWidth="1"/>
    <col min="4885" max="4885" width="4.42578125" style="1" customWidth="1"/>
    <col min="4886" max="4886" width="4.28515625" style="1" customWidth="1"/>
    <col min="4887" max="4887" width="3.7109375" style="1" customWidth="1"/>
    <col min="4888" max="4888" width="3.5703125" style="1" customWidth="1"/>
    <col min="4889" max="4889" width="4.42578125" style="1" customWidth="1"/>
    <col min="4890" max="4890" width="4.85546875" style="1" customWidth="1"/>
    <col min="4891" max="4891" width="4.42578125" style="1" customWidth="1"/>
    <col min="4892" max="4892" width="4.28515625" style="1" customWidth="1"/>
    <col min="4893" max="4893" width="2.85546875" style="1" customWidth="1"/>
    <col min="4894" max="4894" width="3.85546875" style="1" customWidth="1"/>
    <col min="4895" max="4895" width="3.42578125" style="1" customWidth="1"/>
    <col min="4896" max="4896" width="3.7109375" style="1" customWidth="1"/>
    <col min="4897" max="4897" width="4.140625" style="1" customWidth="1"/>
    <col min="4898" max="4898" width="3.7109375" style="1" customWidth="1"/>
    <col min="4899" max="4899" width="3.5703125" style="1" customWidth="1"/>
    <col min="4900" max="4900" width="3.7109375" style="1" customWidth="1"/>
    <col min="4901" max="4902" width="3.28515625" style="1" customWidth="1"/>
    <col min="4903" max="4903" width="3" style="1" customWidth="1"/>
    <col min="4904" max="4904" width="3.28515625" style="1" customWidth="1"/>
    <col min="4905" max="4905" width="6.5703125" style="1" customWidth="1"/>
    <col min="4906" max="4906" width="6.140625" style="1" customWidth="1"/>
    <col min="4907" max="5120" width="9.140625" style="1"/>
    <col min="5121" max="5121" width="0" style="1" hidden="1" customWidth="1"/>
    <col min="5122" max="5122" width="4" style="1" customWidth="1"/>
    <col min="5123" max="5123" width="8" style="1" customWidth="1"/>
    <col min="5124" max="5124" width="9.42578125" style="1" customWidth="1"/>
    <col min="5125" max="5125" width="3.42578125" style="1" customWidth="1"/>
    <col min="5126" max="5126" width="3.85546875" style="1" customWidth="1"/>
    <col min="5127" max="5127" width="3.42578125" style="1" customWidth="1"/>
    <col min="5128" max="5129" width="3.7109375" style="1" customWidth="1"/>
    <col min="5130" max="5130" width="3.5703125" style="1" customWidth="1"/>
    <col min="5131" max="5132" width="3.28515625" style="1" customWidth="1"/>
    <col min="5133" max="5133" width="4.7109375" style="1" customWidth="1"/>
    <col min="5134" max="5134" width="3.5703125" style="1" customWidth="1"/>
    <col min="5135" max="5135" width="4.140625" style="1" customWidth="1"/>
    <col min="5136" max="5136" width="4" style="1" customWidth="1"/>
    <col min="5137" max="5137" width="4.85546875" style="1" customWidth="1"/>
    <col min="5138" max="5139" width="3.7109375" style="1" customWidth="1"/>
    <col min="5140" max="5140" width="3.85546875" style="1" customWidth="1"/>
    <col min="5141" max="5141" width="4.42578125" style="1" customWidth="1"/>
    <col min="5142" max="5142" width="4.28515625" style="1" customWidth="1"/>
    <col min="5143" max="5143" width="3.7109375" style="1" customWidth="1"/>
    <col min="5144" max="5144" width="3.5703125" style="1" customWidth="1"/>
    <col min="5145" max="5145" width="4.42578125" style="1" customWidth="1"/>
    <col min="5146" max="5146" width="4.85546875" style="1" customWidth="1"/>
    <col min="5147" max="5147" width="4.42578125" style="1" customWidth="1"/>
    <col min="5148" max="5148" width="4.28515625" style="1" customWidth="1"/>
    <col min="5149" max="5149" width="2.85546875" style="1" customWidth="1"/>
    <col min="5150" max="5150" width="3.85546875" style="1" customWidth="1"/>
    <col min="5151" max="5151" width="3.42578125" style="1" customWidth="1"/>
    <col min="5152" max="5152" width="3.7109375" style="1" customWidth="1"/>
    <col min="5153" max="5153" width="4.140625" style="1" customWidth="1"/>
    <col min="5154" max="5154" width="3.7109375" style="1" customWidth="1"/>
    <col min="5155" max="5155" width="3.5703125" style="1" customWidth="1"/>
    <col min="5156" max="5156" width="3.7109375" style="1" customWidth="1"/>
    <col min="5157" max="5158" width="3.28515625" style="1" customWidth="1"/>
    <col min="5159" max="5159" width="3" style="1" customWidth="1"/>
    <col min="5160" max="5160" width="3.28515625" style="1" customWidth="1"/>
    <col min="5161" max="5161" width="6.5703125" style="1" customWidth="1"/>
    <col min="5162" max="5162" width="6.140625" style="1" customWidth="1"/>
    <col min="5163" max="5376" width="9.140625" style="1"/>
    <col min="5377" max="5377" width="0" style="1" hidden="1" customWidth="1"/>
    <col min="5378" max="5378" width="4" style="1" customWidth="1"/>
    <col min="5379" max="5379" width="8" style="1" customWidth="1"/>
    <col min="5380" max="5380" width="9.42578125" style="1" customWidth="1"/>
    <col min="5381" max="5381" width="3.42578125" style="1" customWidth="1"/>
    <col min="5382" max="5382" width="3.85546875" style="1" customWidth="1"/>
    <col min="5383" max="5383" width="3.42578125" style="1" customWidth="1"/>
    <col min="5384" max="5385" width="3.7109375" style="1" customWidth="1"/>
    <col min="5386" max="5386" width="3.5703125" style="1" customWidth="1"/>
    <col min="5387" max="5388" width="3.28515625" style="1" customWidth="1"/>
    <col min="5389" max="5389" width="4.7109375" style="1" customWidth="1"/>
    <col min="5390" max="5390" width="3.5703125" style="1" customWidth="1"/>
    <col min="5391" max="5391" width="4.140625" style="1" customWidth="1"/>
    <col min="5392" max="5392" width="4" style="1" customWidth="1"/>
    <col min="5393" max="5393" width="4.85546875" style="1" customWidth="1"/>
    <col min="5394" max="5395" width="3.7109375" style="1" customWidth="1"/>
    <col min="5396" max="5396" width="3.85546875" style="1" customWidth="1"/>
    <col min="5397" max="5397" width="4.42578125" style="1" customWidth="1"/>
    <col min="5398" max="5398" width="4.28515625" style="1" customWidth="1"/>
    <col min="5399" max="5399" width="3.7109375" style="1" customWidth="1"/>
    <col min="5400" max="5400" width="3.5703125" style="1" customWidth="1"/>
    <col min="5401" max="5401" width="4.42578125" style="1" customWidth="1"/>
    <col min="5402" max="5402" width="4.85546875" style="1" customWidth="1"/>
    <col min="5403" max="5403" width="4.42578125" style="1" customWidth="1"/>
    <col min="5404" max="5404" width="4.28515625" style="1" customWidth="1"/>
    <col min="5405" max="5405" width="2.85546875" style="1" customWidth="1"/>
    <col min="5406" max="5406" width="3.85546875" style="1" customWidth="1"/>
    <col min="5407" max="5407" width="3.42578125" style="1" customWidth="1"/>
    <col min="5408" max="5408" width="3.7109375" style="1" customWidth="1"/>
    <col min="5409" max="5409" width="4.140625" style="1" customWidth="1"/>
    <col min="5410" max="5410" width="3.7109375" style="1" customWidth="1"/>
    <col min="5411" max="5411" width="3.5703125" style="1" customWidth="1"/>
    <col min="5412" max="5412" width="3.7109375" style="1" customWidth="1"/>
    <col min="5413" max="5414" width="3.28515625" style="1" customWidth="1"/>
    <col min="5415" max="5415" width="3" style="1" customWidth="1"/>
    <col min="5416" max="5416" width="3.28515625" style="1" customWidth="1"/>
    <col min="5417" max="5417" width="6.5703125" style="1" customWidth="1"/>
    <col min="5418" max="5418" width="6.140625" style="1" customWidth="1"/>
    <col min="5419" max="5632" width="9.140625" style="1"/>
    <col min="5633" max="5633" width="0" style="1" hidden="1" customWidth="1"/>
    <col min="5634" max="5634" width="4" style="1" customWidth="1"/>
    <col min="5635" max="5635" width="8" style="1" customWidth="1"/>
    <col min="5636" max="5636" width="9.42578125" style="1" customWidth="1"/>
    <col min="5637" max="5637" width="3.42578125" style="1" customWidth="1"/>
    <col min="5638" max="5638" width="3.85546875" style="1" customWidth="1"/>
    <col min="5639" max="5639" width="3.42578125" style="1" customWidth="1"/>
    <col min="5640" max="5641" width="3.7109375" style="1" customWidth="1"/>
    <col min="5642" max="5642" width="3.5703125" style="1" customWidth="1"/>
    <col min="5643" max="5644" width="3.28515625" style="1" customWidth="1"/>
    <col min="5645" max="5645" width="4.7109375" style="1" customWidth="1"/>
    <col min="5646" max="5646" width="3.5703125" style="1" customWidth="1"/>
    <col min="5647" max="5647" width="4.140625" style="1" customWidth="1"/>
    <col min="5648" max="5648" width="4" style="1" customWidth="1"/>
    <col min="5649" max="5649" width="4.85546875" style="1" customWidth="1"/>
    <col min="5650" max="5651" width="3.7109375" style="1" customWidth="1"/>
    <col min="5652" max="5652" width="3.85546875" style="1" customWidth="1"/>
    <col min="5653" max="5653" width="4.42578125" style="1" customWidth="1"/>
    <col min="5654" max="5654" width="4.28515625" style="1" customWidth="1"/>
    <col min="5655" max="5655" width="3.7109375" style="1" customWidth="1"/>
    <col min="5656" max="5656" width="3.5703125" style="1" customWidth="1"/>
    <col min="5657" max="5657" width="4.42578125" style="1" customWidth="1"/>
    <col min="5658" max="5658" width="4.85546875" style="1" customWidth="1"/>
    <col min="5659" max="5659" width="4.42578125" style="1" customWidth="1"/>
    <col min="5660" max="5660" width="4.28515625" style="1" customWidth="1"/>
    <col min="5661" max="5661" width="2.85546875" style="1" customWidth="1"/>
    <col min="5662" max="5662" width="3.85546875" style="1" customWidth="1"/>
    <col min="5663" max="5663" width="3.42578125" style="1" customWidth="1"/>
    <col min="5664" max="5664" width="3.7109375" style="1" customWidth="1"/>
    <col min="5665" max="5665" width="4.140625" style="1" customWidth="1"/>
    <col min="5666" max="5666" width="3.7109375" style="1" customWidth="1"/>
    <col min="5667" max="5667" width="3.5703125" style="1" customWidth="1"/>
    <col min="5668" max="5668" width="3.7109375" style="1" customWidth="1"/>
    <col min="5669" max="5670" width="3.28515625" style="1" customWidth="1"/>
    <col min="5671" max="5671" width="3" style="1" customWidth="1"/>
    <col min="5672" max="5672" width="3.28515625" style="1" customWidth="1"/>
    <col min="5673" max="5673" width="6.5703125" style="1" customWidth="1"/>
    <col min="5674" max="5674" width="6.140625" style="1" customWidth="1"/>
    <col min="5675" max="5888" width="9.140625" style="1"/>
    <col min="5889" max="5889" width="0" style="1" hidden="1" customWidth="1"/>
    <col min="5890" max="5890" width="4" style="1" customWidth="1"/>
    <col min="5891" max="5891" width="8" style="1" customWidth="1"/>
    <col min="5892" max="5892" width="9.42578125" style="1" customWidth="1"/>
    <col min="5893" max="5893" width="3.42578125" style="1" customWidth="1"/>
    <col min="5894" max="5894" width="3.85546875" style="1" customWidth="1"/>
    <col min="5895" max="5895" width="3.42578125" style="1" customWidth="1"/>
    <col min="5896" max="5897" width="3.7109375" style="1" customWidth="1"/>
    <col min="5898" max="5898" width="3.5703125" style="1" customWidth="1"/>
    <col min="5899" max="5900" width="3.28515625" style="1" customWidth="1"/>
    <col min="5901" max="5901" width="4.7109375" style="1" customWidth="1"/>
    <col min="5902" max="5902" width="3.5703125" style="1" customWidth="1"/>
    <col min="5903" max="5903" width="4.140625" style="1" customWidth="1"/>
    <col min="5904" max="5904" width="4" style="1" customWidth="1"/>
    <col min="5905" max="5905" width="4.85546875" style="1" customWidth="1"/>
    <col min="5906" max="5907" width="3.7109375" style="1" customWidth="1"/>
    <col min="5908" max="5908" width="3.85546875" style="1" customWidth="1"/>
    <col min="5909" max="5909" width="4.42578125" style="1" customWidth="1"/>
    <col min="5910" max="5910" width="4.28515625" style="1" customWidth="1"/>
    <col min="5911" max="5911" width="3.7109375" style="1" customWidth="1"/>
    <col min="5912" max="5912" width="3.5703125" style="1" customWidth="1"/>
    <col min="5913" max="5913" width="4.42578125" style="1" customWidth="1"/>
    <col min="5914" max="5914" width="4.85546875" style="1" customWidth="1"/>
    <col min="5915" max="5915" width="4.42578125" style="1" customWidth="1"/>
    <col min="5916" max="5916" width="4.28515625" style="1" customWidth="1"/>
    <col min="5917" max="5917" width="2.85546875" style="1" customWidth="1"/>
    <col min="5918" max="5918" width="3.85546875" style="1" customWidth="1"/>
    <col min="5919" max="5919" width="3.42578125" style="1" customWidth="1"/>
    <col min="5920" max="5920" width="3.7109375" style="1" customWidth="1"/>
    <col min="5921" max="5921" width="4.140625" style="1" customWidth="1"/>
    <col min="5922" max="5922" width="3.7109375" style="1" customWidth="1"/>
    <col min="5923" max="5923" width="3.5703125" style="1" customWidth="1"/>
    <col min="5924" max="5924" width="3.7109375" style="1" customWidth="1"/>
    <col min="5925" max="5926" width="3.28515625" style="1" customWidth="1"/>
    <col min="5927" max="5927" width="3" style="1" customWidth="1"/>
    <col min="5928" max="5928" width="3.28515625" style="1" customWidth="1"/>
    <col min="5929" max="5929" width="6.5703125" style="1" customWidth="1"/>
    <col min="5930" max="5930" width="6.140625" style="1" customWidth="1"/>
    <col min="5931" max="6144" width="9.140625" style="1"/>
    <col min="6145" max="6145" width="0" style="1" hidden="1" customWidth="1"/>
    <col min="6146" max="6146" width="4" style="1" customWidth="1"/>
    <col min="6147" max="6147" width="8" style="1" customWidth="1"/>
    <col min="6148" max="6148" width="9.42578125" style="1" customWidth="1"/>
    <col min="6149" max="6149" width="3.42578125" style="1" customWidth="1"/>
    <col min="6150" max="6150" width="3.85546875" style="1" customWidth="1"/>
    <col min="6151" max="6151" width="3.42578125" style="1" customWidth="1"/>
    <col min="6152" max="6153" width="3.7109375" style="1" customWidth="1"/>
    <col min="6154" max="6154" width="3.5703125" style="1" customWidth="1"/>
    <col min="6155" max="6156" width="3.28515625" style="1" customWidth="1"/>
    <col min="6157" max="6157" width="4.7109375" style="1" customWidth="1"/>
    <col min="6158" max="6158" width="3.5703125" style="1" customWidth="1"/>
    <col min="6159" max="6159" width="4.140625" style="1" customWidth="1"/>
    <col min="6160" max="6160" width="4" style="1" customWidth="1"/>
    <col min="6161" max="6161" width="4.85546875" style="1" customWidth="1"/>
    <col min="6162" max="6163" width="3.7109375" style="1" customWidth="1"/>
    <col min="6164" max="6164" width="3.85546875" style="1" customWidth="1"/>
    <col min="6165" max="6165" width="4.42578125" style="1" customWidth="1"/>
    <col min="6166" max="6166" width="4.28515625" style="1" customWidth="1"/>
    <col min="6167" max="6167" width="3.7109375" style="1" customWidth="1"/>
    <col min="6168" max="6168" width="3.5703125" style="1" customWidth="1"/>
    <col min="6169" max="6169" width="4.42578125" style="1" customWidth="1"/>
    <col min="6170" max="6170" width="4.85546875" style="1" customWidth="1"/>
    <col min="6171" max="6171" width="4.42578125" style="1" customWidth="1"/>
    <col min="6172" max="6172" width="4.28515625" style="1" customWidth="1"/>
    <col min="6173" max="6173" width="2.85546875" style="1" customWidth="1"/>
    <col min="6174" max="6174" width="3.85546875" style="1" customWidth="1"/>
    <col min="6175" max="6175" width="3.42578125" style="1" customWidth="1"/>
    <col min="6176" max="6176" width="3.7109375" style="1" customWidth="1"/>
    <col min="6177" max="6177" width="4.140625" style="1" customWidth="1"/>
    <col min="6178" max="6178" width="3.7109375" style="1" customWidth="1"/>
    <col min="6179" max="6179" width="3.5703125" style="1" customWidth="1"/>
    <col min="6180" max="6180" width="3.7109375" style="1" customWidth="1"/>
    <col min="6181" max="6182" width="3.28515625" style="1" customWidth="1"/>
    <col min="6183" max="6183" width="3" style="1" customWidth="1"/>
    <col min="6184" max="6184" width="3.28515625" style="1" customWidth="1"/>
    <col min="6185" max="6185" width="6.5703125" style="1" customWidth="1"/>
    <col min="6186" max="6186" width="6.140625" style="1" customWidth="1"/>
    <col min="6187" max="6400" width="9.140625" style="1"/>
    <col min="6401" max="6401" width="0" style="1" hidden="1" customWidth="1"/>
    <col min="6402" max="6402" width="4" style="1" customWidth="1"/>
    <col min="6403" max="6403" width="8" style="1" customWidth="1"/>
    <col min="6404" max="6404" width="9.42578125" style="1" customWidth="1"/>
    <col min="6405" max="6405" width="3.42578125" style="1" customWidth="1"/>
    <col min="6406" max="6406" width="3.85546875" style="1" customWidth="1"/>
    <col min="6407" max="6407" width="3.42578125" style="1" customWidth="1"/>
    <col min="6408" max="6409" width="3.7109375" style="1" customWidth="1"/>
    <col min="6410" max="6410" width="3.5703125" style="1" customWidth="1"/>
    <col min="6411" max="6412" width="3.28515625" style="1" customWidth="1"/>
    <col min="6413" max="6413" width="4.7109375" style="1" customWidth="1"/>
    <col min="6414" max="6414" width="3.5703125" style="1" customWidth="1"/>
    <col min="6415" max="6415" width="4.140625" style="1" customWidth="1"/>
    <col min="6416" max="6416" width="4" style="1" customWidth="1"/>
    <col min="6417" max="6417" width="4.85546875" style="1" customWidth="1"/>
    <col min="6418" max="6419" width="3.7109375" style="1" customWidth="1"/>
    <col min="6420" max="6420" width="3.85546875" style="1" customWidth="1"/>
    <col min="6421" max="6421" width="4.42578125" style="1" customWidth="1"/>
    <col min="6422" max="6422" width="4.28515625" style="1" customWidth="1"/>
    <col min="6423" max="6423" width="3.7109375" style="1" customWidth="1"/>
    <col min="6424" max="6424" width="3.5703125" style="1" customWidth="1"/>
    <col min="6425" max="6425" width="4.42578125" style="1" customWidth="1"/>
    <col min="6426" max="6426" width="4.85546875" style="1" customWidth="1"/>
    <col min="6427" max="6427" width="4.42578125" style="1" customWidth="1"/>
    <col min="6428" max="6428" width="4.28515625" style="1" customWidth="1"/>
    <col min="6429" max="6429" width="2.85546875" style="1" customWidth="1"/>
    <col min="6430" max="6430" width="3.85546875" style="1" customWidth="1"/>
    <col min="6431" max="6431" width="3.42578125" style="1" customWidth="1"/>
    <col min="6432" max="6432" width="3.7109375" style="1" customWidth="1"/>
    <col min="6433" max="6433" width="4.140625" style="1" customWidth="1"/>
    <col min="6434" max="6434" width="3.7109375" style="1" customWidth="1"/>
    <col min="6435" max="6435" width="3.5703125" style="1" customWidth="1"/>
    <col min="6436" max="6436" width="3.7109375" style="1" customWidth="1"/>
    <col min="6437" max="6438" width="3.28515625" style="1" customWidth="1"/>
    <col min="6439" max="6439" width="3" style="1" customWidth="1"/>
    <col min="6440" max="6440" width="3.28515625" style="1" customWidth="1"/>
    <col min="6441" max="6441" width="6.5703125" style="1" customWidth="1"/>
    <col min="6442" max="6442" width="6.140625" style="1" customWidth="1"/>
    <col min="6443" max="6656" width="9.140625" style="1"/>
    <col min="6657" max="6657" width="0" style="1" hidden="1" customWidth="1"/>
    <col min="6658" max="6658" width="4" style="1" customWidth="1"/>
    <col min="6659" max="6659" width="8" style="1" customWidth="1"/>
    <col min="6660" max="6660" width="9.42578125" style="1" customWidth="1"/>
    <col min="6661" max="6661" width="3.42578125" style="1" customWidth="1"/>
    <col min="6662" max="6662" width="3.85546875" style="1" customWidth="1"/>
    <col min="6663" max="6663" width="3.42578125" style="1" customWidth="1"/>
    <col min="6664" max="6665" width="3.7109375" style="1" customWidth="1"/>
    <col min="6666" max="6666" width="3.5703125" style="1" customWidth="1"/>
    <col min="6667" max="6668" width="3.28515625" style="1" customWidth="1"/>
    <col min="6669" max="6669" width="4.7109375" style="1" customWidth="1"/>
    <col min="6670" max="6670" width="3.5703125" style="1" customWidth="1"/>
    <col min="6671" max="6671" width="4.140625" style="1" customWidth="1"/>
    <col min="6672" max="6672" width="4" style="1" customWidth="1"/>
    <col min="6673" max="6673" width="4.85546875" style="1" customWidth="1"/>
    <col min="6674" max="6675" width="3.7109375" style="1" customWidth="1"/>
    <col min="6676" max="6676" width="3.85546875" style="1" customWidth="1"/>
    <col min="6677" max="6677" width="4.42578125" style="1" customWidth="1"/>
    <col min="6678" max="6678" width="4.28515625" style="1" customWidth="1"/>
    <col min="6679" max="6679" width="3.7109375" style="1" customWidth="1"/>
    <col min="6680" max="6680" width="3.5703125" style="1" customWidth="1"/>
    <col min="6681" max="6681" width="4.42578125" style="1" customWidth="1"/>
    <col min="6682" max="6682" width="4.85546875" style="1" customWidth="1"/>
    <col min="6683" max="6683" width="4.42578125" style="1" customWidth="1"/>
    <col min="6684" max="6684" width="4.28515625" style="1" customWidth="1"/>
    <col min="6685" max="6685" width="2.85546875" style="1" customWidth="1"/>
    <col min="6686" max="6686" width="3.85546875" style="1" customWidth="1"/>
    <col min="6687" max="6687" width="3.42578125" style="1" customWidth="1"/>
    <col min="6688" max="6688" width="3.7109375" style="1" customWidth="1"/>
    <col min="6689" max="6689" width="4.140625" style="1" customWidth="1"/>
    <col min="6690" max="6690" width="3.7109375" style="1" customWidth="1"/>
    <col min="6691" max="6691" width="3.5703125" style="1" customWidth="1"/>
    <col min="6692" max="6692" width="3.7109375" style="1" customWidth="1"/>
    <col min="6693" max="6694" width="3.28515625" style="1" customWidth="1"/>
    <col min="6695" max="6695" width="3" style="1" customWidth="1"/>
    <col min="6696" max="6696" width="3.28515625" style="1" customWidth="1"/>
    <col min="6697" max="6697" width="6.5703125" style="1" customWidth="1"/>
    <col min="6698" max="6698" width="6.140625" style="1" customWidth="1"/>
    <col min="6699" max="6912" width="9.140625" style="1"/>
    <col min="6913" max="6913" width="0" style="1" hidden="1" customWidth="1"/>
    <col min="6914" max="6914" width="4" style="1" customWidth="1"/>
    <col min="6915" max="6915" width="8" style="1" customWidth="1"/>
    <col min="6916" max="6916" width="9.42578125" style="1" customWidth="1"/>
    <col min="6917" max="6917" width="3.42578125" style="1" customWidth="1"/>
    <col min="6918" max="6918" width="3.85546875" style="1" customWidth="1"/>
    <col min="6919" max="6919" width="3.42578125" style="1" customWidth="1"/>
    <col min="6920" max="6921" width="3.7109375" style="1" customWidth="1"/>
    <col min="6922" max="6922" width="3.5703125" style="1" customWidth="1"/>
    <col min="6923" max="6924" width="3.28515625" style="1" customWidth="1"/>
    <col min="6925" max="6925" width="4.7109375" style="1" customWidth="1"/>
    <col min="6926" max="6926" width="3.5703125" style="1" customWidth="1"/>
    <col min="6927" max="6927" width="4.140625" style="1" customWidth="1"/>
    <col min="6928" max="6928" width="4" style="1" customWidth="1"/>
    <col min="6929" max="6929" width="4.85546875" style="1" customWidth="1"/>
    <col min="6930" max="6931" width="3.7109375" style="1" customWidth="1"/>
    <col min="6932" max="6932" width="3.85546875" style="1" customWidth="1"/>
    <col min="6933" max="6933" width="4.42578125" style="1" customWidth="1"/>
    <col min="6934" max="6934" width="4.28515625" style="1" customWidth="1"/>
    <col min="6935" max="6935" width="3.7109375" style="1" customWidth="1"/>
    <col min="6936" max="6936" width="3.5703125" style="1" customWidth="1"/>
    <col min="6937" max="6937" width="4.42578125" style="1" customWidth="1"/>
    <col min="6938" max="6938" width="4.85546875" style="1" customWidth="1"/>
    <col min="6939" max="6939" width="4.42578125" style="1" customWidth="1"/>
    <col min="6940" max="6940" width="4.28515625" style="1" customWidth="1"/>
    <col min="6941" max="6941" width="2.85546875" style="1" customWidth="1"/>
    <col min="6942" max="6942" width="3.85546875" style="1" customWidth="1"/>
    <col min="6943" max="6943" width="3.42578125" style="1" customWidth="1"/>
    <col min="6944" max="6944" width="3.7109375" style="1" customWidth="1"/>
    <col min="6945" max="6945" width="4.140625" style="1" customWidth="1"/>
    <col min="6946" max="6946" width="3.7109375" style="1" customWidth="1"/>
    <col min="6947" max="6947" width="3.5703125" style="1" customWidth="1"/>
    <col min="6948" max="6948" width="3.7109375" style="1" customWidth="1"/>
    <col min="6949" max="6950" width="3.28515625" style="1" customWidth="1"/>
    <col min="6951" max="6951" width="3" style="1" customWidth="1"/>
    <col min="6952" max="6952" width="3.28515625" style="1" customWidth="1"/>
    <col min="6953" max="6953" width="6.5703125" style="1" customWidth="1"/>
    <col min="6954" max="6954" width="6.140625" style="1" customWidth="1"/>
    <col min="6955" max="7168" width="9.140625" style="1"/>
    <col min="7169" max="7169" width="0" style="1" hidden="1" customWidth="1"/>
    <col min="7170" max="7170" width="4" style="1" customWidth="1"/>
    <col min="7171" max="7171" width="8" style="1" customWidth="1"/>
    <col min="7172" max="7172" width="9.42578125" style="1" customWidth="1"/>
    <col min="7173" max="7173" width="3.42578125" style="1" customWidth="1"/>
    <col min="7174" max="7174" width="3.85546875" style="1" customWidth="1"/>
    <col min="7175" max="7175" width="3.42578125" style="1" customWidth="1"/>
    <col min="7176" max="7177" width="3.7109375" style="1" customWidth="1"/>
    <col min="7178" max="7178" width="3.5703125" style="1" customWidth="1"/>
    <col min="7179" max="7180" width="3.28515625" style="1" customWidth="1"/>
    <col min="7181" max="7181" width="4.7109375" style="1" customWidth="1"/>
    <col min="7182" max="7182" width="3.5703125" style="1" customWidth="1"/>
    <col min="7183" max="7183" width="4.140625" style="1" customWidth="1"/>
    <col min="7184" max="7184" width="4" style="1" customWidth="1"/>
    <col min="7185" max="7185" width="4.85546875" style="1" customWidth="1"/>
    <col min="7186" max="7187" width="3.7109375" style="1" customWidth="1"/>
    <col min="7188" max="7188" width="3.85546875" style="1" customWidth="1"/>
    <col min="7189" max="7189" width="4.42578125" style="1" customWidth="1"/>
    <col min="7190" max="7190" width="4.28515625" style="1" customWidth="1"/>
    <col min="7191" max="7191" width="3.7109375" style="1" customWidth="1"/>
    <col min="7192" max="7192" width="3.5703125" style="1" customWidth="1"/>
    <col min="7193" max="7193" width="4.42578125" style="1" customWidth="1"/>
    <col min="7194" max="7194" width="4.85546875" style="1" customWidth="1"/>
    <col min="7195" max="7195" width="4.42578125" style="1" customWidth="1"/>
    <col min="7196" max="7196" width="4.28515625" style="1" customWidth="1"/>
    <col min="7197" max="7197" width="2.85546875" style="1" customWidth="1"/>
    <col min="7198" max="7198" width="3.85546875" style="1" customWidth="1"/>
    <col min="7199" max="7199" width="3.42578125" style="1" customWidth="1"/>
    <col min="7200" max="7200" width="3.7109375" style="1" customWidth="1"/>
    <col min="7201" max="7201" width="4.140625" style="1" customWidth="1"/>
    <col min="7202" max="7202" width="3.7109375" style="1" customWidth="1"/>
    <col min="7203" max="7203" width="3.5703125" style="1" customWidth="1"/>
    <col min="7204" max="7204" width="3.7109375" style="1" customWidth="1"/>
    <col min="7205" max="7206" width="3.28515625" style="1" customWidth="1"/>
    <col min="7207" max="7207" width="3" style="1" customWidth="1"/>
    <col min="7208" max="7208" width="3.28515625" style="1" customWidth="1"/>
    <col min="7209" max="7209" width="6.5703125" style="1" customWidth="1"/>
    <col min="7210" max="7210" width="6.140625" style="1" customWidth="1"/>
    <col min="7211" max="7424" width="9.140625" style="1"/>
    <col min="7425" max="7425" width="0" style="1" hidden="1" customWidth="1"/>
    <col min="7426" max="7426" width="4" style="1" customWidth="1"/>
    <col min="7427" max="7427" width="8" style="1" customWidth="1"/>
    <col min="7428" max="7428" width="9.42578125" style="1" customWidth="1"/>
    <col min="7429" max="7429" width="3.42578125" style="1" customWidth="1"/>
    <col min="7430" max="7430" width="3.85546875" style="1" customWidth="1"/>
    <col min="7431" max="7431" width="3.42578125" style="1" customWidth="1"/>
    <col min="7432" max="7433" width="3.7109375" style="1" customWidth="1"/>
    <col min="7434" max="7434" width="3.5703125" style="1" customWidth="1"/>
    <col min="7435" max="7436" width="3.28515625" style="1" customWidth="1"/>
    <col min="7437" max="7437" width="4.7109375" style="1" customWidth="1"/>
    <col min="7438" max="7438" width="3.5703125" style="1" customWidth="1"/>
    <col min="7439" max="7439" width="4.140625" style="1" customWidth="1"/>
    <col min="7440" max="7440" width="4" style="1" customWidth="1"/>
    <col min="7441" max="7441" width="4.85546875" style="1" customWidth="1"/>
    <col min="7442" max="7443" width="3.7109375" style="1" customWidth="1"/>
    <col min="7444" max="7444" width="3.85546875" style="1" customWidth="1"/>
    <col min="7445" max="7445" width="4.42578125" style="1" customWidth="1"/>
    <col min="7446" max="7446" width="4.28515625" style="1" customWidth="1"/>
    <col min="7447" max="7447" width="3.7109375" style="1" customWidth="1"/>
    <col min="7448" max="7448" width="3.5703125" style="1" customWidth="1"/>
    <col min="7449" max="7449" width="4.42578125" style="1" customWidth="1"/>
    <col min="7450" max="7450" width="4.85546875" style="1" customWidth="1"/>
    <col min="7451" max="7451" width="4.42578125" style="1" customWidth="1"/>
    <col min="7452" max="7452" width="4.28515625" style="1" customWidth="1"/>
    <col min="7453" max="7453" width="2.85546875" style="1" customWidth="1"/>
    <col min="7454" max="7454" width="3.85546875" style="1" customWidth="1"/>
    <col min="7455" max="7455" width="3.42578125" style="1" customWidth="1"/>
    <col min="7456" max="7456" width="3.7109375" style="1" customWidth="1"/>
    <col min="7457" max="7457" width="4.140625" style="1" customWidth="1"/>
    <col min="7458" max="7458" width="3.7109375" style="1" customWidth="1"/>
    <col min="7459" max="7459" width="3.5703125" style="1" customWidth="1"/>
    <col min="7460" max="7460" width="3.7109375" style="1" customWidth="1"/>
    <col min="7461" max="7462" width="3.28515625" style="1" customWidth="1"/>
    <col min="7463" max="7463" width="3" style="1" customWidth="1"/>
    <col min="7464" max="7464" width="3.28515625" style="1" customWidth="1"/>
    <col min="7465" max="7465" width="6.5703125" style="1" customWidth="1"/>
    <col min="7466" max="7466" width="6.140625" style="1" customWidth="1"/>
    <col min="7467" max="7680" width="9.140625" style="1"/>
    <col min="7681" max="7681" width="0" style="1" hidden="1" customWidth="1"/>
    <col min="7682" max="7682" width="4" style="1" customWidth="1"/>
    <col min="7683" max="7683" width="8" style="1" customWidth="1"/>
    <col min="7684" max="7684" width="9.42578125" style="1" customWidth="1"/>
    <col min="7685" max="7685" width="3.42578125" style="1" customWidth="1"/>
    <col min="7686" max="7686" width="3.85546875" style="1" customWidth="1"/>
    <col min="7687" max="7687" width="3.42578125" style="1" customWidth="1"/>
    <col min="7688" max="7689" width="3.7109375" style="1" customWidth="1"/>
    <col min="7690" max="7690" width="3.5703125" style="1" customWidth="1"/>
    <col min="7691" max="7692" width="3.28515625" style="1" customWidth="1"/>
    <col min="7693" max="7693" width="4.7109375" style="1" customWidth="1"/>
    <col min="7694" max="7694" width="3.5703125" style="1" customWidth="1"/>
    <col min="7695" max="7695" width="4.140625" style="1" customWidth="1"/>
    <col min="7696" max="7696" width="4" style="1" customWidth="1"/>
    <col min="7697" max="7697" width="4.85546875" style="1" customWidth="1"/>
    <col min="7698" max="7699" width="3.7109375" style="1" customWidth="1"/>
    <col min="7700" max="7700" width="3.85546875" style="1" customWidth="1"/>
    <col min="7701" max="7701" width="4.42578125" style="1" customWidth="1"/>
    <col min="7702" max="7702" width="4.28515625" style="1" customWidth="1"/>
    <col min="7703" max="7703" width="3.7109375" style="1" customWidth="1"/>
    <col min="7704" max="7704" width="3.5703125" style="1" customWidth="1"/>
    <col min="7705" max="7705" width="4.42578125" style="1" customWidth="1"/>
    <col min="7706" max="7706" width="4.85546875" style="1" customWidth="1"/>
    <col min="7707" max="7707" width="4.42578125" style="1" customWidth="1"/>
    <col min="7708" max="7708" width="4.28515625" style="1" customWidth="1"/>
    <col min="7709" max="7709" width="2.85546875" style="1" customWidth="1"/>
    <col min="7710" max="7710" width="3.85546875" style="1" customWidth="1"/>
    <col min="7711" max="7711" width="3.42578125" style="1" customWidth="1"/>
    <col min="7712" max="7712" width="3.7109375" style="1" customWidth="1"/>
    <col min="7713" max="7713" width="4.140625" style="1" customWidth="1"/>
    <col min="7714" max="7714" width="3.7109375" style="1" customWidth="1"/>
    <col min="7715" max="7715" width="3.5703125" style="1" customWidth="1"/>
    <col min="7716" max="7716" width="3.7109375" style="1" customWidth="1"/>
    <col min="7717" max="7718" width="3.28515625" style="1" customWidth="1"/>
    <col min="7719" max="7719" width="3" style="1" customWidth="1"/>
    <col min="7720" max="7720" width="3.28515625" style="1" customWidth="1"/>
    <col min="7721" max="7721" width="6.5703125" style="1" customWidth="1"/>
    <col min="7722" max="7722" width="6.140625" style="1" customWidth="1"/>
    <col min="7723" max="7936" width="9.140625" style="1"/>
    <col min="7937" max="7937" width="0" style="1" hidden="1" customWidth="1"/>
    <col min="7938" max="7938" width="4" style="1" customWidth="1"/>
    <col min="7939" max="7939" width="8" style="1" customWidth="1"/>
    <col min="7940" max="7940" width="9.42578125" style="1" customWidth="1"/>
    <col min="7941" max="7941" width="3.42578125" style="1" customWidth="1"/>
    <col min="7942" max="7942" width="3.85546875" style="1" customWidth="1"/>
    <col min="7943" max="7943" width="3.42578125" style="1" customWidth="1"/>
    <col min="7944" max="7945" width="3.7109375" style="1" customWidth="1"/>
    <col min="7946" max="7946" width="3.5703125" style="1" customWidth="1"/>
    <col min="7947" max="7948" width="3.28515625" style="1" customWidth="1"/>
    <col min="7949" max="7949" width="4.7109375" style="1" customWidth="1"/>
    <col min="7950" max="7950" width="3.5703125" style="1" customWidth="1"/>
    <col min="7951" max="7951" width="4.140625" style="1" customWidth="1"/>
    <col min="7952" max="7952" width="4" style="1" customWidth="1"/>
    <col min="7953" max="7953" width="4.85546875" style="1" customWidth="1"/>
    <col min="7954" max="7955" width="3.7109375" style="1" customWidth="1"/>
    <col min="7956" max="7956" width="3.85546875" style="1" customWidth="1"/>
    <col min="7957" max="7957" width="4.42578125" style="1" customWidth="1"/>
    <col min="7958" max="7958" width="4.28515625" style="1" customWidth="1"/>
    <col min="7959" max="7959" width="3.7109375" style="1" customWidth="1"/>
    <col min="7960" max="7960" width="3.5703125" style="1" customWidth="1"/>
    <col min="7961" max="7961" width="4.42578125" style="1" customWidth="1"/>
    <col min="7962" max="7962" width="4.85546875" style="1" customWidth="1"/>
    <col min="7963" max="7963" width="4.42578125" style="1" customWidth="1"/>
    <col min="7964" max="7964" width="4.28515625" style="1" customWidth="1"/>
    <col min="7965" max="7965" width="2.85546875" style="1" customWidth="1"/>
    <col min="7966" max="7966" width="3.85546875" style="1" customWidth="1"/>
    <col min="7967" max="7967" width="3.42578125" style="1" customWidth="1"/>
    <col min="7968" max="7968" width="3.7109375" style="1" customWidth="1"/>
    <col min="7969" max="7969" width="4.140625" style="1" customWidth="1"/>
    <col min="7970" max="7970" width="3.7109375" style="1" customWidth="1"/>
    <col min="7971" max="7971" width="3.5703125" style="1" customWidth="1"/>
    <col min="7972" max="7972" width="3.7109375" style="1" customWidth="1"/>
    <col min="7973" max="7974" width="3.28515625" style="1" customWidth="1"/>
    <col min="7975" max="7975" width="3" style="1" customWidth="1"/>
    <col min="7976" max="7976" width="3.28515625" style="1" customWidth="1"/>
    <col min="7977" max="7977" width="6.5703125" style="1" customWidth="1"/>
    <col min="7978" max="7978" width="6.140625" style="1" customWidth="1"/>
    <col min="7979" max="8192" width="9.140625" style="1"/>
    <col min="8193" max="8193" width="0" style="1" hidden="1" customWidth="1"/>
    <col min="8194" max="8194" width="4" style="1" customWidth="1"/>
    <col min="8195" max="8195" width="8" style="1" customWidth="1"/>
    <col min="8196" max="8196" width="9.42578125" style="1" customWidth="1"/>
    <col min="8197" max="8197" width="3.42578125" style="1" customWidth="1"/>
    <col min="8198" max="8198" width="3.85546875" style="1" customWidth="1"/>
    <col min="8199" max="8199" width="3.42578125" style="1" customWidth="1"/>
    <col min="8200" max="8201" width="3.7109375" style="1" customWidth="1"/>
    <col min="8202" max="8202" width="3.5703125" style="1" customWidth="1"/>
    <col min="8203" max="8204" width="3.28515625" style="1" customWidth="1"/>
    <col min="8205" max="8205" width="4.7109375" style="1" customWidth="1"/>
    <col min="8206" max="8206" width="3.5703125" style="1" customWidth="1"/>
    <col min="8207" max="8207" width="4.140625" style="1" customWidth="1"/>
    <col min="8208" max="8208" width="4" style="1" customWidth="1"/>
    <col min="8209" max="8209" width="4.85546875" style="1" customWidth="1"/>
    <col min="8210" max="8211" width="3.7109375" style="1" customWidth="1"/>
    <col min="8212" max="8212" width="3.85546875" style="1" customWidth="1"/>
    <col min="8213" max="8213" width="4.42578125" style="1" customWidth="1"/>
    <col min="8214" max="8214" width="4.28515625" style="1" customWidth="1"/>
    <col min="8215" max="8215" width="3.7109375" style="1" customWidth="1"/>
    <col min="8216" max="8216" width="3.5703125" style="1" customWidth="1"/>
    <col min="8217" max="8217" width="4.42578125" style="1" customWidth="1"/>
    <col min="8218" max="8218" width="4.85546875" style="1" customWidth="1"/>
    <col min="8219" max="8219" width="4.42578125" style="1" customWidth="1"/>
    <col min="8220" max="8220" width="4.28515625" style="1" customWidth="1"/>
    <col min="8221" max="8221" width="2.85546875" style="1" customWidth="1"/>
    <col min="8222" max="8222" width="3.85546875" style="1" customWidth="1"/>
    <col min="8223" max="8223" width="3.42578125" style="1" customWidth="1"/>
    <col min="8224" max="8224" width="3.7109375" style="1" customWidth="1"/>
    <col min="8225" max="8225" width="4.140625" style="1" customWidth="1"/>
    <col min="8226" max="8226" width="3.7109375" style="1" customWidth="1"/>
    <col min="8227" max="8227" width="3.5703125" style="1" customWidth="1"/>
    <col min="8228" max="8228" width="3.7109375" style="1" customWidth="1"/>
    <col min="8229" max="8230" width="3.28515625" style="1" customWidth="1"/>
    <col min="8231" max="8231" width="3" style="1" customWidth="1"/>
    <col min="8232" max="8232" width="3.28515625" style="1" customWidth="1"/>
    <col min="8233" max="8233" width="6.5703125" style="1" customWidth="1"/>
    <col min="8234" max="8234" width="6.140625" style="1" customWidth="1"/>
    <col min="8235" max="8448" width="9.140625" style="1"/>
    <col min="8449" max="8449" width="0" style="1" hidden="1" customWidth="1"/>
    <col min="8450" max="8450" width="4" style="1" customWidth="1"/>
    <col min="8451" max="8451" width="8" style="1" customWidth="1"/>
    <col min="8452" max="8452" width="9.42578125" style="1" customWidth="1"/>
    <col min="8453" max="8453" width="3.42578125" style="1" customWidth="1"/>
    <col min="8454" max="8454" width="3.85546875" style="1" customWidth="1"/>
    <col min="8455" max="8455" width="3.42578125" style="1" customWidth="1"/>
    <col min="8456" max="8457" width="3.7109375" style="1" customWidth="1"/>
    <col min="8458" max="8458" width="3.5703125" style="1" customWidth="1"/>
    <col min="8459" max="8460" width="3.28515625" style="1" customWidth="1"/>
    <col min="8461" max="8461" width="4.7109375" style="1" customWidth="1"/>
    <col min="8462" max="8462" width="3.5703125" style="1" customWidth="1"/>
    <col min="8463" max="8463" width="4.140625" style="1" customWidth="1"/>
    <col min="8464" max="8464" width="4" style="1" customWidth="1"/>
    <col min="8465" max="8465" width="4.85546875" style="1" customWidth="1"/>
    <col min="8466" max="8467" width="3.7109375" style="1" customWidth="1"/>
    <col min="8468" max="8468" width="3.85546875" style="1" customWidth="1"/>
    <col min="8469" max="8469" width="4.42578125" style="1" customWidth="1"/>
    <col min="8470" max="8470" width="4.28515625" style="1" customWidth="1"/>
    <col min="8471" max="8471" width="3.7109375" style="1" customWidth="1"/>
    <col min="8472" max="8472" width="3.5703125" style="1" customWidth="1"/>
    <col min="8473" max="8473" width="4.42578125" style="1" customWidth="1"/>
    <col min="8474" max="8474" width="4.85546875" style="1" customWidth="1"/>
    <col min="8475" max="8475" width="4.42578125" style="1" customWidth="1"/>
    <col min="8476" max="8476" width="4.28515625" style="1" customWidth="1"/>
    <col min="8477" max="8477" width="2.85546875" style="1" customWidth="1"/>
    <col min="8478" max="8478" width="3.85546875" style="1" customWidth="1"/>
    <col min="8479" max="8479" width="3.42578125" style="1" customWidth="1"/>
    <col min="8480" max="8480" width="3.7109375" style="1" customWidth="1"/>
    <col min="8481" max="8481" width="4.140625" style="1" customWidth="1"/>
    <col min="8482" max="8482" width="3.7109375" style="1" customWidth="1"/>
    <col min="8483" max="8483" width="3.5703125" style="1" customWidth="1"/>
    <col min="8484" max="8484" width="3.7109375" style="1" customWidth="1"/>
    <col min="8485" max="8486" width="3.28515625" style="1" customWidth="1"/>
    <col min="8487" max="8487" width="3" style="1" customWidth="1"/>
    <col min="8488" max="8488" width="3.28515625" style="1" customWidth="1"/>
    <col min="8489" max="8489" width="6.5703125" style="1" customWidth="1"/>
    <col min="8490" max="8490" width="6.140625" style="1" customWidth="1"/>
    <col min="8491" max="8704" width="9.140625" style="1"/>
    <col min="8705" max="8705" width="0" style="1" hidden="1" customWidth="1"/>
    <col min="8706" max="8706" width="4" style="1" customWidth="1"/>
    <col min="8707" max="8707" width="8" style="1" customWidth="1"/>
    <col min="8708" max="8708" width="9.42578125" style="1" customWidth="1"/>
    <col min="8709" max="8709" width="3.42578125" style="1" customWidth="1"/>
    <col min="8710" max="8710" width="3.85546875" style="1" customWidth="1"/>
    <col min="8711" max="8711" width="3.42578125" style="1" customWidth="1"/>
    <col min="8712" max="8713" width="3.7109375" style="1" customWidth="1"/>
    <col min="8714" max="8714" width="3.5703125" style="1" customWidth="1"/>
    <col min="8715" max="8716" width="3.28515625" style="1" customWidth="1"/>
    <col min="8717" max="8717" width="4.7109375" style="1" customWidth="1"/>
    <col min="8718" max="8718" width="3.5703125" style="1" customWidth="1"/>
    <col min="8719" max="8719" width="4.140625" style="1" customWidth="1"/>
    <col min="8720" max="8720" width="4" style="1" customWidth="1"/>
    <col min="8721" max="8721" width="4.85546875" style="1" customWidth="1"/>
    <col min="8722" max="8723" width="3.7109375" style="1" customWidth="1"/>
    <col min="8724" max="8724" width="3.85546875" style="1" customWidth="1"/>
    <col min="8725" max="8725" width="4.42578125" style="1" customWidth="1"/>
    <col min="8726" max="8726" width="4.28515625" style="1" customWidth="1"/>
    <col min="8727" max="8727" width="3.7109375" style="1" customWidth="1"/>
    <col min="8728" max="8728" width="3.5703125" style="1" customWidth="1"/>
    <col min="8729" max="8729" width="4.42578125" style="1" customWidth="1"/>
    <col min="8730" max="8730" width="4.85546875" style="1" customWidth="1"/>
    <col min="8731" max="8731" width="4.42578125" style="1" customWidth="1"/>
    <col min="8732" max="8732" width="4.28515625" style="1" customWidth="1"/>
    <col min="8733" max="8733" width="2.85546875" style="1" customWidth="1"/>
    <col min="8734" max="8734" width="3.85546875" style="1" customWidth="1"/>
    <col min="8735" max="8735" width="3.42578125" style="1" customWidth="1"/>
    <col min="8736" max="8736" width="3.7109375" style="1" customWidth="1"/>
    <col min="8737" max="8737" width="4.140625" style="1" customWidth="1"/>
    <col min="8738" max="8738" width="3.7109375" style="1" customWidth="1"/>
    <col min="8739" max="8739" width="3.5703125" style="1" customWidth="1"/>
    <col min="8740" max="8740" width="3.7109375" style="1" customWidth="1"/>
    <col min="8741" max="8742" width="3.28515625" style="1" customWidth="1"/>
    <col min="8743" max="8743" width="3" style="1" customWidth="1"/>
    <col min="8744" max="8744" width="3.28515625" style="1" customWidth="1"/>
    <col min="8745" max="8745" width="6.5703125" style="1" customWidth="1"/>
    <col min="8746" max="8746" width="6.140625" style="1" customWidth="1"/>
    <col min="8747" max="8960" width="9.140625" style="1"/>
    <col min="8961" max="8961" width="0" style="1" hidden="1" customWidth="1"/>
    <col min="8962" max="8962" width="4" style="1" customWidth="1"/>
    <col min="8963" max="8963" width="8" style="1" customWidth="1"/>
    <col min="8964" max="8964" width="9.42578125" style="1" customWidth="1"/>
    <col min="8965" max="8965" width="3.42578125" style="1" customWidth="1"/>
    <col min="8966" max="8966" width="3.85546875" style="1" customWidth="1"/>
    <col min="8967" max="8967" width="3.42578125" style="1" customWidth="1"/>
    <col min="8968" max="8969" width="3.7109375" style="1" customWidth="1"/>
    <col min="8970" max="8970" width="3.5703125" style="1" customWidth="1"/>
    <col min="8971" max="8972" width="3.28515625" style="1" customWidth="1"/>
    <col min="8973" max="8973" width="4.7109375" style="1" customWidth="1"/>
    <col min="8974" max="8974" width="3.5703125" style="1" customWidth="1"/>
    <col min="8975" max="8975" width="4.140625" style="1" customWidth="1"/>
    <col min="8976" max="8976" width="4" style="1" customWidth="1"/>
    <col min="8977" max="8977" width="4.85546875" style="1" customWidth="1"/>
    <col min="8978" max="8979" width="3.7109375" style="1" customWidth="1"/>
    <col min="8980" max="8980" width="3.85546875" style="1" customWidth="1"/>
    <col min="8981" max="8981" width="4.42578125" style="1" customWidth="1"/>
    <col min="8982" max="8982" width="4.28515625" style="1" customWidth="1"/>
    <col min="8983" max="8983" width="3.7109375" style="1" customWidth="1"/>
    <col min="8984" max="8984" width="3.5703125" style="1" customWidth="1"/>
    <col min="8985" max="8985" width="4.42578125" style="1" customWidth="1"/>
    <col min="8986" max="8986" width="4.85546875" style="1" customWidth="1"/>
    <col min="8987" max="8987" width="4.42578125" style="1" customWidth="1"/>
    <col min="8988" max="8988" width="4.28515625" style="1" customWidth="1"/>
    <col min="8989" max="8989" width="2.85546875" style="1" customWidth="1"/>
    <col min="8990" max="8990" width="3.85546875" style="1" customWidth="1"/>
    <col min="8991" max="8991" width="3.42578125" style="1" customWidth="1"/>
    <col min="8992" max="8992" width="3.7109375" style="1" customWidth="1"/>
    <col min="8993" max="8993" width="4.140625" style="1" customWidth="1"/>
    <col min="8994" max="8994" width="3.7109375" style="1" customWidth="1"/>
    <col min="8995" max="8995" width="3.5703125" style="1" customWidth="1"/>
    <col min="8996" max="8996" width="3.7109375" style="1" customWidth="1"/>
    <col min="8997" max="8998" width="3.28515625" style="1" customWidth="1"/>
    <col min="8999" max="8999" width="3" style="1" customWidth="1"/>
    <col min="9000" max="9000" width="3.28515625" style="1" customWidth="1"/>
    <col min="9001" max="9001" width="6.5703125" style="1" customWidth="1"/>
    <col min="9002" max="9002" width="6.140625" style="1" customWidth="1"/>
    <col min="9003" max="9216" width="9.140625" style="1"/>
    <col min="9217" max="9217" width="0" style="1" hidden="1" customWidth="1"/>
    <col min="9218" max="9218" width="4" style="1" customWidth="1"/>
    <col min="9219" max="9219" width="8" style="1" customWidth="1"/>
    <col min="9220" max="9220" width="9.42578125" style="1" customWidth="1"/>
    <col min="9221" max="9221" width="3.42578125" style="1" customWidth="1"/>
    <col min="9222" max="9222" width="3.85546875" style="1" customWidth="1"/>
    <col min="9223" max="9223" width="3.42578125" style="1" customWidth="1"/>
    <col min="9224" max="9225" width="3.7109375" style="1" customWidth="1"/>
    <col min="9226" max="9226" width="3.5703125" style="1" customWidth="1"/>
    <col min="9227" max="9228" width="3.28515625" style="1" customWidth="1"/>
    <col min="9229" max="9229" width="4.7109375" style="1" customWidth="1"/>
    <col min="9230" max="9230" width="3.5703125" style="1" customWidth="1"/>
    <col min="9231" max="9231" width="4.140625" style="1" customWidth="1"/>
    <col min="9232" max="9232" width="4" style="1" customWidth="1"/>
    <col min="9233" max="9233" width="4.85546875" style="1" customWidth="1"/>
    <col min="9234" max="9235" width="3.7109375" style="1" customWidth="1"/>
    <col min="9236" max="9236" width="3.85546875" style="1" customWidth="1"/>
    <col min="9237" max="9237" width="4.42578125" style="1" customWidth="1"/>
    <col min="9238" max="9238" width="4.28515625" style="1" customWidth="1"/>
    <col min="9239" max="9239" width="3.7109375" style="1" customWidth="1"/>
    <col min="9240" max="9240" width="3.5703125" style="1" customWidth="1"/>
    <col min="9241" max="9241" width="4.42578125" style="1" customWidth="1"/>
    <col min="9242" max="9242" width="4.85546875" style="1" customWidth="1"/>
    <col min="9243" max="9243" width="4.42578125" style="1" customWidth="1"/>
    <col min="9244" max="9244" width="4.28515625" style="1" customWidth="1"/>
    <col min="9245" max="9245" width="2.85546875" style="1" customWidth="1"/>
    <col min="9246" max="9246" width="3.85546875" style="1" customWidth="1"/>
    <col min="9247" max="9247" width="3.42578125" style="1" customWidth="1"/>
    <col min="9248" max="9248" width="3.7109375" style="1" customWidth="1"/>
    <col min="9249" max="9249" width="4.140625" style="1" customWidth="1"/>
    <col min="9250" max="9250" width="3.7109375" style="1" customWidth="1"/>
    <col min="9251" max="9251" width="3.5703125" style="1" customWidth="1"/>
    <col min="9252" max="9252" width="3.7109375" style="1" customWidth="1"/>
    <col min="9253" max="9254" width="3.28515625" style="1" customWidth="1"/>
    <col min="9255" max="9255" width="3" style="1" customWidth="1"/>
    <col min="9256" max="9256" width="3.28515625" style="1" customWidth="1"/>
    <col min="9257" max="9257" width="6.5703125" style="1" customWidth="1"/>
    <col min="9258" max="9258" width="6.140625" style="1" customWidth="1"/>
    <col min="9259" max="9472" width="9.140625" style="1"/>
    <col min="9473" max="9473" width="0" style="1" hidden="1" customWidth="1"/>
    <col min="9474" max="9474" width="4" style="1" customWidth="1"/>
    <col min="9475" max="9475" width="8" style="1" customWidth="1"/>
    <col min="9476" max="9476" width="9.42578125" style="1" customWidth="1"/>
    <col min="9477" max="9477" width="3.42578125" style="1" customWidth="1"/>
    <col min="9478" max="9478" width="3.85546875" style="1" customWidth="1"/>
    <col min="9479" max="9479" width="3.42578125" style="1" customWidth="1"/>
    <col min="9480" max="9481" width="3.7109375" style="1" customWidth="1"/>
    <col min="9482" max="9482" width="3.5703125" style="1" customWidth="1"/>
    <col min="9483" max="9484" width="3.28515625" style="1" customWidth="1"/>
    <col min="9485" max="9485" width="4.7109375" style="1" customWidth="1"/>
    <col min="9486" max="9486" width="3.5703125" style="1" customWidth="1"/>
    <col min="9487" max="9487" width="4.140625" style="1" customWidth="1"/>
    <col min="9488" max="9488" width="4" style="1" customWidth="1"/>
    <col min="9489" max="9489" width="4.85546875" style="1" customWidth="1"/>
    <col min="9490" max="9491" width="3.7109375" style="1" customWidth="1"/>
    <col min="9492" max="9492" width="3.85546875" style="1" customWidth="1"/>
    <col min="9493" max="9493" width="4.42578125" style="1" customWidth="1"/>
    <col min="9494" max="9494" width="4.28515625" style="1" customWidth="1"/>
    <col min="9495" max="9495" width="3.7109375" style="1" customWidth="1"/>
    <col min="9496" max="9496" width="3.5703125" style="1" customWidth="1"/>
    <col min="9497" max="9497" width="4.42578125" style="1" customWidth="1"/>
    <col min="9498" max="9498" width="4.85546875" style="1" customWidth="1"/>
    <col min="9499" max="9499" width="4.42578125" style="1" customWidth="1"/>
    <col min="9500" max="9500" width="4.28515625" style="1" customWidth="1"/>
    <col min="9501" max="9501" width="2.85546875" style="1" customWidth="1"/>
    <col min="9502" max="9502" width="3.85546875" style="1" customWidth="1"/>
    <col min="9503" max="9503" width="3.42578125" style="1" customWidth="1"/>
    <col min="9504" max="9504" width="3.7109375" style="1" customWidth="1"/>
    <col min="9505" max="9505" width="4.140625" style="1" customWidth="1"/>
    <col min="9506" max="9506" width="3.7109375" style="1" customWidth="1"/>
    <col min="9507" max="9507" width="3.5703125" style="1" customWidth="1"/>
    <col min="9508" max="9508" width="3.7109375" style="1" customWidth="1"/>
    <col min="9509" max="9510" width="3.28515625" style="1" customWidth="1"/>
    <col min="9511" max="9511" width="3" style="1" customWidth="1"/>
    <col min="9512" max="9512" width="3.28515625" style="1" customWidth="1"/>
    <col min="9513" max="9513" width="6.5703125" style="1" customWidth="1"/>
    <col min="9514" max="9514" width="6.140625" style="1" customWidth="1"/>
    <col min="9515" max="9728" width="9.140625" style="1"/>
    <col min="9729" max="9729" width="0" style="1" hidden="1" customWidth="1"/>
    <col min="9730" max="9730" width="4" style="1" customWidth="1"/>
    <col min="9731" max="9731" width="8" style="1" customWidth="1"/>
    <col min="9732" max="9732" width="9.42578125" style="1" customWidth="1"/>
    <col min="9733" max="9733" width="3.42578125" style="1" customWidth="1"/>
    <col min="9734" max="9734" width="3.85546875" style="1" customWidth="1"/>
    <col min="9735" max="9735" width="3.42578125" style="1" customWidth="1"/>
    <col min="9736" max="9737" width="3.7109375" style="1" customWidth="1"/>
    <col min="9738" max="9738" width="3.5703125" style="1" customWidth="1"/>
    <col min="9739" max="9740" width="3.28515625" style="1" customWidth="1"/>
    <col min="9741" max="9741" width="4.7109375" style="1" customWidth="1"/>
    <col min="9742" max="9742" width="3.5703125" style="1" customWidth="1"/>
    <col min="9743" max="9743" width="4.140625" style="1" customWidth="1"/>
    <col min="9744" max="9744" width="4" style="1" customWidth="1"/>
    <col min="9745" max="9745" width="4.85546875" style="1" customWidth="1"/>
    <col min="9746" max="9747" width="3.7109375" style="1" customWidth="1"/>
    <col min="9748" max="9748" width="3.85546875" style="1" customWidth="1"/>
    <col min="9749" max="9749" width="4.42578125" style="1" customWidth="1"/>
    <col min="9750" max="9750" width="4.28515625" style="1" customWidth="1"/>
    <col min="9751" max="9751" width="3.7109375" style="1" customWidth="1"/>
    <col min="9752" max="9752" width="3.5703125" style="1" customWidth="1"/>
    <col min="9753" max="9753" width="4.42578125" style="1" customWidth="1"/>
    <col min="9754" max="9754" width="4.85546875" style="1" customWidth="1"/>
    <col min="9755" max="9755" width="4.42578125" style="1" customWidth="1"/>
    <col min="9756" max="9756" width="4.28515625" style="1" customWidth="1"/>
    <col min="9757" max="9757" width="2.85546875" style="1" customWidth="1"/>
    <col min="9758" max="9758" width="3.85546875" style="1" customWidth="1"/>
    <col min="9759" max="9759" width="3.42578125" style="1" customWidth="1"/>
    <col min="9760" max="9760" width="3.7109375" style="1" customWidth="1"/>
    <col min="9761" max="9761" width="4.140625" style="1" customWidth="1"/>
    <col min="9762" max="9762" width="3.7109375" style="1" customWidth="1"/>
    <col min="9763" max="9763" width="3.5703125" style="1" customWidth="1"/>
    <col min="9764" max="9764" width="3.7109375" style="1" customWidth="1"/>
    <col min="9765" max="9766" width="3.28515625" style="1" customWidth="1"/>
    <col min="9767" max="9767" width="3" style="1" customWidth="1"/>
    <col min="9768" max="9768" width="3.28515625" style="1" customWidth="1"/>
    <col min="9769" max="9769" width="6.5703125" style="1" customWidth="1"/>
    <col min="9770" max="9770" width="6.140625" style="1" customWidth="1"/>
    <col min="9771" max="9984" width="9.140625" style="1"/>
    <col min="9985" max="9985" width="0" style="1" hidden="1" customWidth="1"/>
    <col min="9986" max="9986" width="4" style="1" customWidth="1"/>
    <col min="9987" max="9987" width="8" style="1" customWidth="1"/>
    <col min="9988" max="9988" width="9.42578125" style="1" customWidth="1"/>
    <col min="9989" max="9989" width="3.42578125" style="1" customWidth="1"/>
    <col min="9990" max="9990" width="3.85546875" style="1" customWidth="1"/>
    <col min="9991" max="9991" width="3.42578125" style="1" customWidth="1"/>
    <col min="9992" max="9993" width="3.7109375" style="1" customWidth="1"/>
    <col min="9994" max="9994" width="3.5703125" style="1" customWidth="1"/>
    <col min="9995" max="9996" width="3.28515625" style="1" customWidth="1"/>
    <col min="9997" max="9997" width="4.7109375" style="1" customWidth="1"/>
    <col min="9998" max="9998" width="3.5703125" style="1" customWidth="1"/>
    <col min="9999" max="9999" width="4.140625" style="1" customWidth="1"/>
    <col min="10000" max="10000" width="4" style="1" customWidth="1"/>
    <col min="10001" max="10001" width="4.85546875" style="1" customWidth="1"/>
    <col min="10002" max="10003" width="3.7109375" style="1" customWidth="1"/>
    <col min="10004" max="10004" width="3.85546875" style="1" customWidth="1"/>
    <col min="10005" max="10005" width="4.42578125" style="1" customWidth="1"/>
    <col min="10006" max="10006" width="4.28515625" style="1" customWidth="1"/>
    <col min="10007" max="10007" width="3.7109375" style="1" customWidth="1"/>
    <col min="10008" max="10008" width="3.5703125" style="1" customWidth="1"/>
    <col min="10009" max="10009" width="4.42578125" style="1" customWidth="1"/>
    <col min="10010" max="10010" width="4.85546875" style="1" customWidth="1"/>
    <col min="10011" max="10011" width="4.42578125" style="1" customWidth="1"/>
    <col min="10012" max="10012" width="4.28515625" style="1" customWidth="1"/>
    <col min="10013" max="10013" width="2.85546875" style="1" customWidth="1"/>
    <col min="10014" max="10014" width="3.85546875" style="1" customWidth="1"/>
    <col min="10015" max="10015" width="3.42578125" style="1" customWidth="1"/>
    <col min="10016" max="10016" width="3.7109375" style="1" customWidth="1"/>
    <col min="10017" max="10017" width="4.140625" style="1" customWidth="1"/>
    <col min="10018" max="10018" width="3.7109375" style="1" customWidth="1"/>
    <col min="10019" max="10019" width="3.5703125" style="1" customWidth="1"/>
    <col min="10020" max="10020" width="3.7109375" style="1" customWidth="1"/>
    <col min="10021" max="10022" width="3.28515625" style="1" customWidth="1"/>
    <col min="10023" max="10023" width="3" style="1" customWidth="1"/>
    <col min="10024" max="10024" width="3.28515625" style="1" customWidth="1"/>
    <col min="10025" max="10025" width="6.5703125" style="1" customWidth="1"/>
    <col min="10026" max="10026" width="6.140625" style="1" customWidth="1"/>
    <col min="10027" max="10240" width="9.140625" style="1"/>
    <col min="10241" max="10241" width="0" style="1" hidden="1" customWidth="1"/>
    <col min="10242" max="10242" width="4" style="1" customWidth="1"/>
    <col min="10243" max="10243" width="8" style="1" customWidth="1"/>
    <col min="10244" max="10244" width="9.42578125" style="1" customWidth="1"/>
    <col min="10245" max="10245" width="3.42578125" style="1" customWidth="1"/>
    <col min="10246" max="10246" width="3.85546875" style="1" customWidth="1"/>
    <col min="10247" max="10247" width="3.42578125" style="1" customWidth="1"/>
    <col min="10248" max="10249" width="3.7109375" style="1" customWidth="1"/>
    <col min="10250" max="10250" width="3.5703125" style="1" customWidth="1"/>
    <col min="10251" max="10252" width="3.28515625" style="1" customWidth="1"/>
    <col min="10253" max="10253" width="4.7109375" style="1" customWidth="1"/>
    <col min="10254" max="10254" width="3.5703125" style="1" customWidth="1"/>
    <col min="10255" max="10255" width="4.140625" style="1" customWidth="1"/>
    <col min="10256" max="10256" width="4" style="1" customWidth="1"/>
    <col min="10257" max="10257" width="4.85546875" style="1" customWidth="1"/>
    <col min="10258" max="10259" width="3.7109375" style="1" customWidth="1"/>
    <col min="10260" max="10260" width="3.85546875" style="1" customWidth="1"/>
    <col min="10261" max="10261" width="4.42578125" style="1" customWidth="1"/>
    <col min="10262" max="10262" width="4.28515625" style="1" customWidth="1"/>
    <col min="10263" max="10263" width="3.7109375" style="1" customWidth="1"/>
    <col min="10264" max="10264" width="3.5703125" style="1" customWidth="1"/>
    <col min="10265" max="10265" width="4.42578125" style="1" customWidth="1"/>
    <col min="10266" max="10266" width="4.85546875" style="1" customWidth="1"/>
    <col min="10267" max="10267" width="4.42578125" style="1" customWidth="1"/>
    <col min="10268" max="10268" width="4.28515625" style="1" customWidth="1"/>
    <col min="10269" max="10269" width="2.85546875" style="1" customWidth="1"/>
    <col min="10270" max="10270" width="3.85546875" style="1" customWidth="1"/>
    <col min="10271" max="10271" width="3.42578125" style="1" customWidth="1"/>
    <col min="10272" max="10272" width="3.7109375" style="1" customWidth="1"/>
    <col min="10273" max="10273" width="4.140625" style="1" customWidth="1"/>
    <col min="10274" max="10274" width="3.7109375" style="1" customWidth="1"/>
    <col min="10275" max="10275" width="3.5703125" style="1" customWidth="1"/>
    <col min="10276" max="10276" width="3.7109375" style="1" customWidth="1"/>
    <col min="10277" max="10278" width="3.28515625" style="1" customWidth="1"/>
    <col min="10279" max="10279" width="3" style="1" customWidth="1"/>
    <col min="10280" max="10280" width="3.28515625" style="1" customWidth="1"/>
    <col min="10281" max="10281" width="6.5703125" style="1" customWidth="1"/>
    <col min="10282" max="10282" width="6.140625" style="1" customWidth="1"/>
    <col min="10283" max="10496" width="9.140625" style="1"/>
    <col min="10497" max="10497" width="0" style="1" hidden="1" customWidth="1"/>
    <col min="10498" max="10498" width="4" style="1" customWidth="1"/>
    <col min="10499" max="10499" width="8" style="1" customWidth="1"/>
    <col min="10500" max="10500" width="9.42578125" style="1" customWidth="1"/>
    <col min="10501" max="10501" width="3.42578125" style="1" customWidth="1"/>
    <col min="10502" max="10502" width="3.85546875" style="1" customWidth="1"/>
    <col min="10503" max="10503" width="3.42578125" style="1" customWidth="1"/>
    <col min="10504" max="10505" width="3.7109375" style="1" customWidth="1"/>
    <col min="10506" max="10506" width="3.5703125" style="1" customWidth="1"/>
    <col min="10507" max="10508" width="3.28515625" style="1" customWidth="1"/>
    <col min="10509" max="10509" width="4.7109375" style="1" customWidth="1"/>
    <col min="10510" max="10510" width="3.5703125" style="1" customWidth="1"/>
    <col min="10511" max="10511" width="4.140625" style="1" customWidth="1"/>
    <col min="10512" max="10512" width="4" style="1" customWidth="1"/>
    <col min="10513" max="10513" width="4.85546875" style="1" customWidth="1"/>
    <col min="10514" max="10515" width="3.7109375" style="1" customWidth="1"/>
    <col min="10516" max="10516" width="3.85546875" style="1" customWidth="1"/>
    <col min="10517" max="10517" width="4.42578125" style="1" customWidth="1"/>
    <col min="10518" max="10518" width="4.28515625" style="1" customWidth="1"/>
    <col min="10519" max="10519" width="3.7109375" style="1" customWidth="1"/>
    <col min="10520" max="10520" width="3.5703125" style="1" customWidth="1"/>
    <col min="10521" max="10521" width="4.42578125" style="1" customWidth="1"/>
    <col min="10522" max="10522" width="4.85546875" style="1" customWidth="1"/>
    <col min="10523" max="10523" width="4.42578125" style="1" customWidth="1"/>
    <col min="10524" max="10524" width="4.28515625" style="1" customWidth="1"/>
    <col min="10525" max="10525" width="2.85546875" style="1" customWidth="1"/>
    <col min="10526" max="10526" width="3.85546875" style="1" customWidth="1"/>
    <col min="10527" max="10527" width="3.42578125" style="1" customWidth="1"/>
    <col min="10528" max="10528" width="3.7109375" style="1" customWidth="1"/>
    <col min="10529" max="10529" width="4.140625" style="1" customWidth="1"/>
    <col min="10530" max="10530" width="3.7109375" style="1" customWidth="1"/>
    <col min="10531" max="10531" width="3.5703125" style="1" customWidth="1"/>
    <col min="10532" max="10532" width="3.7109375" style="1" customWidth="1"/>
    <col min="10533" max="10534" width="3.28515625" style="1" customWidth="1"/>
    <col min="10535" max="10535" width="3" style="1" customWidth="1"/>
    <col min="10536" max="10536" width="3.28515625" style="1" customWidth="1"/>
    <col min="10537" max="10537" width="6.5703125" style="1" customWidth="1"/>
    <col min="10538" max="10538" width="6.140625" style="1" customWidth="1"/>
    <col min="10539" max="10752" width="9.140625" style="1"/>
    <col min="10753" max="10753" width="0" style="1" hidden="1" customWidth="1"/>
    <col min="10754" max="10754" width="4" style="1" customWidth="1"/>
    <col min="10755" max="10755" width="8" style="1" customWidth="1"/>
    <col min="10756" max="10756" width="9.42578125" style="1" customWidth="1"/>
    <col min="10757" max="10757" width="3.42578125" style="1" customWidth="1"/>
    <col min="10758" max="10758" width="3.85546875" style="1" customWidth="1"/>
    <col min="10759" max="10759" width="3.42578125" style="1" customWidth="1"/>
    <col min="10760" max="10761" width="3.7109375" style="1" customWidth="1"/>
    <col min="10762" max="10762" width="3.5703125" style="1" customWidth="1"/>
    <col min="10763" max="10764" width="3.28515625" style="1" customWidth="1"/>
    <col min="10765" max="10765" width="4.7109375" style="1" customWidth="1"/>
    <col min="10766" max="10766" width="3.5703125" style="1" customWidth="1"/>
    <col min="10767" max="10767" width="4.140625" style="1" customWidth="1"/>
    <col min="10768" max="10768" width="4" style="1" customWidth="1"/>
    <col min="10769" max="10769" width="4.85546875" style="1" customWidth="1"/>
    <col min="10770" max="10771" width="3.7109375" style="1" customWidth="1"/>
    <col min="10772" max="10772" width="3.85546875" style="1" customWidth="1"/>
    <col min="10773" max="10773" width="4.42578125" style="1" customWidth="1"/>
    <col min="10774" max="10774" width="4.28515625" style="1" customWidth="1"/>
    <col min="10775" max="10775" width="3.7109375" style="1" customWidth="1"/>
    <col min="10776" max="10776" width="3.5703125" style="1" customWidth="1"/>
    <col min="10777" max="10777" width="4.42578125" style="1" customWidth="1"/>
    <col min="10778" max="10778" width="4.85546875" style="1" customWidth="1"/>
    <col min="10779" max="10779" width="4.42578125" style="1" customWidth="1"/>
    <col min="10780" max="10780" width="4.28515625" style="1" customWidth="1"/>
    <col min="10781" max="10781" width="2.85546875" style="1" customWidth="1"/>
    <col min="10782" max="10782" width="3.85546875" style="1" customWidth="1"/>
    <col min="10783" max="10783" width="3.42578125" style="1" customWidth="1"/>
    <col min="10784" max="10784" width="3.7109375" style="1" customWidth="1"/>
    <col min="10785" max="10785" width="4.140625" style="1" customWidth="1"/>
    <col min="10786" max="10786" width="3.7109375" style="1" customWidth="1"/>
    <col min="10787" max="10787" width="3.5703125" style="1" customWidth="1"/>
    <col min="10788" max="10788" width="3.7109375" style="1" customWidth="1"/>
    <col min="10789" max="10790" width="3.28515625" style="1" customWidth="1"/>
    <col min="10791" max="10791" width="3" style="1" customWidth="1"/>
    <col min="10792" max="10792" width="3.28515625" style="1" customWidth="1"/>
    <col min="10793" max="10793" width="6.5703125" style="1" customWidth="1"/>
    <col min="10794" max="10794" width="6.140625" style="1" customWidth="1"/>
    <col min="10795" max="11008" width="9.140625" style="1"/>
    <col min="11009" max="11009" width="0" style="1" hidden="1" customWidth="1"/>
    <col min="11010" max="11010" width="4" style="1" customWidth="1"/>
    <col min="11011" max="11011" width="8" style="1" customWidth="1"/>
    <col min="11012" max="11012" width="9.42578125" style="1" customWidth="1"/>
    <col min="11013" max="11013" width="3.42578125" style="1" customWidth="1"/>
    <col min="11014" max="11014" width="3.85546875" style="1" customWidth="1"/>
    <col min="11015" max="11015" width="3.42578125" style="1" customWidth="1"/>
    <col min="11016" max="11017" width="3.7109375" style="1" customWidth="1"/>
    <col min="11018" max="11018" width="3.5703125" style="1" customWidth="1"/>
    <col min="11019" max="11020" width="3.28515625" style="1" customWidth="1"/>
    <col min="11021" max="11021" width="4.7109375" style="1" customWidth="1"/>
    <col min="11022" max="11022" width="3.5703125" style="1" customWidth="1"/>
    <col min="11023" max="11023" width="4.140625" style="1" customWidth="1"/>
    <col min="11024" max="11024" width="4" style="1" customWidth="1"/>
    <col min="11025" max="11025" width="4.85546875" style="1" customWidth="1"/>
    <col min="11026" max="11027" width="3.7109375" style="1" customWidth="1"/>
    <col min="11028" max="11028" width="3.85546875" style="1" customWidth="1"/>
    <col min="11029" max="11029" width="4.42578125" style="1" customWidth="1"/>
    <col min="11030" max="11030" width="4.28515625" style="1" customWidth="1"/>
    <col min="11031" max="11031" width="3.7109375" style="1" customWidth="1"/>
    <col min="11032" max="11032" width="3.5703125" style="1" customWidth="1"/>
    <col min="11033" max="11033" width="4.42578125" style="1" customWidth="1"/>
    <col min="11034" max="11034" width="4.85546875" style="1" customWidth="1"/>
    <col min="11035" max="11035" width="4.42578125" style="1" customWidth="1"/>
    <col min="11036" max="11036" width="4.28515625" style="1" customWidth="1"/>
    <col min="11037" max="11037" width="2.85546875" style="1" customWidth="1"/>
    <col min="11038" max="11038" width="3.85546875" style="1" customWidth="1"/>
    <col min="11039" max="11039" width="3.42578125" style="1" customWidth="1"/>
    <col min="11040" max="11040" width="3.7109375" style="1" customWidth="1"/>
    <col min="11041" max="11041" width="4.140625" style="1" customWidth="1"/>
    <col min="11042" max="11042" width="3.7109375" style="1" customWidth="1"/>
    <col min="11043" max="11043" width="3.5703125" style="1" customWidth="1"/>
    <col min="11044" max="11044" width="3.7109375" style="1" customWidth="1"/>
    <col min="11045" max="11046" width="3.28515625" style="1" customWidth="1"/>
    <col min="11047" max="11047" width="3" style="1" customWidth="1"/>
    <col min="11048" max="11048" width="3.28515625" style="1" customWidth="1"/>
    <col min="11049" max="11049" width="6.5703125" style="1" customWidth="1"/>
    <col min="11050" max="11050" width="6.140625" style="1" customWidth="1"/>
    <col min="11051" max="11264" width="9.140625" style="1"/>
    <col min="11265" max="11265" width="0" style="1" hidden="1" customWidth="1"/>
    <col min="11266" max="11266" width="4" style="1" customWidth="1"/>
    <col min="11267" max="11267" width="8" style="1" customWidth="1"/>
    <col min="11268" max="11268" width="9.42578125" style="1" customWidth="1"/>
    <col min="11269" max="11269" width="3.42578125" style="1" customWidth="1"/>
    <col min="11270" max="11270" width="3.85546875" style="1" customWidth="1"/>
    <col min="11271" max="11271" width="3.42578125" style="1" customWidth="1"/>
    <col min="11272" max="11273" width="3.7109375" style="1" customWidth="1"/>
    <col min="11274" max="11274" width="3.5703125" style="1" customWidth="1"/>
    <col min="11275" max="11276" width="3.28515625" style="1" customWidth="1"/>
    <col min="11277" max="11277" width="4.7109375" style="1" customWidth="1"/>
    <col min="11278" max="11278" width="3.5703125" style="1" customWidth="1"/>
    <col min="11279" max="11279" width="4.140625" style="1" customWidth="1"/>
    <col min="11280" max="11280" width="4" style="1" customWidth="1"/>
    <col min="11281" max="11281" width="4.85546875" style="1" customWidth="1"/>
    <col min="11282" max="11283" width="3.7109375" style="1" customWidth="1"/>
    <col min="11284" max="11284" width="3.85546875" style="1" customWidth="1"/>
    <col min="11285" max="11285" width="4.42578125" style="1" customWidth="1"/>
    <col min="11286" max="11286" width="4.28515625" style="1" customWidth="1"/>
    <col min="11287" max="11287" width="3.7109375" style="1" customWidth="1"/>
    <col min="11288" max="11288" width="3.5703125" style="1" customWidth="1"/>
    <col min="11289" max="11289" width="4.42578125" style="1" customWidth="1"/>
    <col min="11290" max="11290" width="4.85546875" style="1" customWidth="1"/>
    <col min="11291" max="11291" width="4.42578125" style="1" customWidth="1"/>
    <col min="11292" max="11292" width="4.28515625" style="1" customWidth="1"/>
    <col min="11293" max="11293" width="2.85546875" style="1" customWidth="1"/>
    <col min="11294" max="11294" width="3.85546875" style="1" customWidth="1"/>
    <col min="11295" max="11295" width="3.42578125" style="1" customWidth="1"/>
    <col min="11296" max="11296" width="3.7109375" style="1" customWidth="1"/>
    <col min="11297" max="11297" width="4.140625" style="1" customWidth="1"/>
    <col min="11298" max="11298" width="3.7109375" style="1" customWidth="1"/>
    <col min="11299" max="11299" width="3.5703125" style="1" customWidth="1"/>
    <col min="11300" max="11300" width="3.7109375" style="1" customWidth="1"/>
    <col min="11301" max="11302" width="3.28515625" style="1" customWidth="1"/>
    <col min="11303" max="11303" width="3" style="1" customWidth="1"/>
    <col min="11304" max="11304" width="3.28515625" style="1" customWidth="1"/>
    <col min="11305" max="11305" width="6.5703125" style="1" customWidth="1"/>
    <col min="11306" max="11306" width="6.140625" style="1" customWidth="1"/>
    <col min="11307" max="11520" width="9.140625" style="1"/>
    <col min="11521" max="11521" width="0" style="1" hidden="1" customWidth="1"/>
    <col min="11522" max="11522" width="4" style="1" customWidth="1"/>
    <col min="11523" max="11523" width="8" style="1" customWidth="1"/>
    <col min="11524" max="11524" width="9.42578125" style="1" customWidth="1"/>
    <col min="11525" max="11525" width="3.42578125" style="1" customWidth="1"/>
    <col min="11526" max="11526" width="3.85546875" style="1" customWidth="1"/>
    <col min="11527" max="11527" width="3.42578125" style="1" customWidth="1"/>
    <col min="11528" max="11529" width="3.7109375" style="1" customWidth="1"/>
    <col min="11530" max="11530" width="3.5703125" style="1" customWidth="1"/>
    <col min="11531" max="11532" width="3.28515625" style="1" customWidth="1"/>
    <col min="11533" max="11533" width="4.7109375" style="1" customWidth="1"/>
    <col min="11534" max="11534" width="3.5703125" style="1" customWidth="1"/>
    <col min="11535" max="11535" width="4.140625" style="1" customWidth="1"/>
    <col min="11536" max="11536" width="4" style="1" customWidth="1"/>
    <col min="11537" max="11537" width="4.85546875" style="1" customWidth="1"/>
    <col min="11538" max="11539" width="3.7109375" style="1" customWidth="1"/>
    <col min="11540" max="11540" width="3.85546875" style="1" customWidth="1"/>
    <col min="11541" max="11541" width="4.42578125" style="1" customWidth="1"/>
    <col min="11542" max="11542" width="4.28515625" style="1" customWidth="1"/>
    <col min="11543" max="11543" width="3.7109375" style="1" customWidth="1"/>
    <col min="11544" max="11544" width="3.5703125" style="1" customWidth="1"/>
    <col min="11545" max="11545" width="4.42578125" style="1" customWidth="1"/>
    <col min="11546" max="11546" width="4.85546875" style="1" customWidth="1"/>
    <col min="11547" max="11547" width="4.42578125" style="1" customWidth="1"/>
    <col min="11548" max="11548" width="4.28515625" style="1" customWidth="1"/>
    <col min="11549" max="11549" width="2.85546875" style="1" customWidth="1"/>
    <col min="11550" max="11550" width="3.85546875" style="1" customWidth="1"/>
    <col min="11551" max="11551" width="3.42578125" style="1" customWidth="1"/>
    <col min="11552" max="11552" width="3.7109375" style="1" customWidth="1"/>
    <col min="11553" max="11553" width="4.140625" style="1" customWidth="1"/>
    <col min="11554" max="11554" width="3.7109375" style="1" customWidth="1"/>
    <col min="11555" max="11555" width="3.5703125" style="1" customWidth="1"/>
    <col min="11556" max="11556" width="3.7109375" style="1" customWidth="1"/>
    <col min="11557" max="11558" width="3.28515625" style="1" customWidth="1"/>
    <col min="11559" max="11559" width="3" style="1" customWidth="1"/>
    <col min="11560" max="11560" width="3.28515625" style="1" customWidth="1"/>
    <col min="11561" max="11561" width="6.5703125" style="1" customWidth="1"/>
    <col min="11562" max="11562" width="6.140625" style="1" customWidth="1"/>
    <col min="11563" max="11776" width="9.140625" style="1"/>
    <col min="11777" max="11777" width="0" style="1" hidden="1" customWidth="1"/>
    <col min="11778" max="11778" width="4" style="1" customWidth="1"/>
    <col min="11779" max="11779" width="8" style="1" customWidth="1"/>
    <col min="11780" max="11780" width="9.42578125" style="1" customWidth="1"/>
    <col min="11781" max="11781" width="3.42578125" style="1" customWidth="1"/>
    <col min="11782" max="11782" width="3.85546875" style="1" customWidth="1"/>
    <col min="11783" max="11783" width="3.42578125" style="1" customWidth="1"/>
    <col min="11784" max="11785" width="3.7109375" style="1" customWidth="1"/>
    <col min="11786" max="11786" width="3.5703125" style="1" customWidth="1"/>
    <col min="11787" max="11788" width="3.28515625" style="1" customWidth="1"/>
    <col min="11789" max="11789" width="4.7109375" style="1" customWidth="1"/>
    <col min="11790" max="11790" width="3.5703125" style="1" customWidth="1"/>
    <col min="11791" max="11791" width="4.140625" style="1" customWidth="1"/>
    <col min="11792" max="11792" width="4" style="1" customWidth="1"/>
    <col min="11793" max="11793" width="4.85546875" style="1" customWidth="1"/>
    <col min="11794" max="11795" width="3.7109375" style="1" customWidth="1"/>
    <col min="11796" max="11796" width="3.85546875" style="1" customWidth="1"/>
    <col min="11797" max="11797" width="4.42578125" style="1" customWidth="1"/>
    <col min="11798" max="11798" width="4.28515625" style="1" customWidth="1"/>
    <col min="11799" max="11799" width="3.7109375" style="1" customWidth="1"/>
    <col min="11800" max="11800" width="3.5703125" style="1" customWidth="1"/>
    <col min="11801" max="11801" width="4.42578125" style="1" customWidth="1"/>
    <col min="11802" max="11802" width="4.85546875" style="1" customWidth="1"/>
    <col min="11803" max="11803" width="4.42578125" style="1" customWidth="1"/>
    <col min="11804" max="11804" width="4.28515625" style="1" customWidth="1"/>
    <col min="11805" max="11805" width="2.85546875" style="1" customWidth="1"/>
    <col min="11806" max="11806" width="3.85546875" style="1" customWidth="1"/>
    <col min="11807" max="11807" width="3.42578125" style="1" customWidth="1"/>
    <col min="11808" max="11808" width="3.7109375" style="1" customWidth="1"/>
    <col min="11809" max="11809" width="4.140625" style="1" customWidth="1"/>
    <col min="11810" max="11810" width="3.7109375" style="1" customWidth="1"/>
    <col min="11811" max="11811" width="3.5703125" style="1" customWidth="1"/>
    <col min="11812" max="11812" width="3.7109375" style="1" customWidth="1"/>
    <col min="11813" max="11814" width="3.28515625" style="1" customWidth="1"/>
    <col min="11815" max="11815" width="3" style="1" customWidth="1"/>
    <col min="11816" max="11816" width="3.28515625" style="1" customWidth="1"/>
    <col min="11817" max="11817" width="6.5703125" style="1" customWidth="1"/>
    <col min="11818" max="11818" width="6.140625" style="1" customWidth="1"/>
    <col min="11819" max="12032" width="9.140625" style="1"/>
    <col min="12033" max="12033" width="0" style="1" hidden="1" customWidth="1"/>
    <col min="12034" max="12034" width="4" style="1" customWidth="1"/>
    <col min="12035" max="12035" width="8" style="1" customWidth="1"/>
    <col min="12036" max="12036" width="9.42578125" style="1" customWidth="1"/>
    <col min="12037" max="12037" width="3.42578125" style="1" customWidth="1"/>
    <col min="12038" max="12038" width="3.85546875" style="1" customWidth="1"/>
    <col min="12039" max="12039" width="3.42578125" style="1" customWidth="1"/>
    <col min="12040" max="12041" width="3.7109375" style="1" customWidth="1"/>
    <col min="12042" max="12042" width="3.5703125" style="1" customWidth="1"/>
    <col min="12043" max="12044" width="3.28515625" style="1" customWidth="1"/>
    <col min="12045" max="12045" width="4.7109375" style="1" customWidth="1"/>
    <col min="12046" max="12046" width="3.5703125" style="1" customWidth="1"/>
    <col min="12047" max="12047" width="4.140625" style="1" customWidth="1"/>
    <col min="12048" max="12048" width="4" style="1" customWidth="1"/>
    <col min="12049" max="12049" width="4.85546875" style="1" customWidth="1"/>
    <col min="12050" max="12051" width="3.7109375" style="1" customWidth="1"/>
    <col min="12052" max="12052" width="3.85546875" style="1" customWidth="1"/>
    <col min="12053" max="12053" width="4.42578125" style="1" customWidth="1"/>
    <col min="12054" max="12054" width="4.28515625" style="1" customWidth="1"/>
    <col min="12055" max="12055" width="3.7109375" style="1" customWidth="1"/>
    <col min="12056" max="12056" width="3.5703125" style="1" customWidth="1"/>
    <col min="12057" max="12057" width="4.42578125" style="1" customWidth="1"/>
    <col min="12058" max="12058" width="4.85546875" style="1" customWidth="1"/>
    <col min="12059" max="12059" width="4.42578125" style="1" customWidth="1"/>
    <col min="12060" max="12060" width="4.28515625" style="1" customWidth="1"/>
    <col min="12061" max="12061" width="2.85546875" style="1" customWidth="1"/>
    <col min="12062" max="12062" width="3.85546875" style="1" customWidth="1"/>
    <col min="12063" max="12063" width="3.42578125" style="1" customWidth="1"/>
    <col min="12064" max="12064" width="3.7109375" style="1" customWidth="1"/>
    <col min="12065" max="12065" width="4.140625" style="1" customWidth="1"/>
    <col min="12066" max="12066" width="3.7109375" style="1" customWidth="1"/>
    <col min="12067" max="12067" width="3.5703125" style="1" customWidth="1"/>
    <col min="12068" max="12068" width="3.7109375" style="1" customWidth="1"/>
    <col min="12069" max="12070" width="3.28515625" style="1" customWidth="1"/>
    <col min="12071" max="12071" width="3" style="1" customWidth="1"/>
    <col min="12072" max="12072" width="3.28515625" style="1" customWidth="1"/>
    <col min="12073" max="12073" width="6.5703125" style="1" customWidth="1"/>
    <col min="12074" max="12074" width="6.140625" style="1" customWidth="1"/>
    <col min="12075" max="12288" width="9.140625" style="1"/>
    <col min="12289" max="12289" width="0" style="1" hidden="1" customWidth="1"/>
    <col min="12290" max="12290" width="4" style="1" customWidth="1"/>
    <col min="12291" max="12291" width="8" style="1" customWidth="1"/>
    <col min="12292" max="12292" width="9.42578125" style="1" customWidth="1"/>
    <col min="12293" max="12293" width="3.42578125" style="1" customWidth="1"/>
    <col min="12294" max="12294" width="3.85546875" style="1" customWidth="1"/>
    <col min="12295" max="12295" width="3.42578125" style="1" customWidth="1"/>
    <col min="12296" max="12297" width="3.7109375" style="1" customWidth="1"/>
    <col min="12298" max="12298" width="3.5703125" style="1" customWidth="1"/>
    <col min="12299" max="12300" width="3.28515625" style="1" customWidth="1"/>
    <col min="12301" max="12301" width="4.7109375" style="1" customWidth="1"/>
    <col min="12302" max="12302" width="3.5703125" style="1" customWidth="1"/>
    <col min="12303" max="12303" width="4.140625" style="1" customWidth="1"/>
    <col min="12304" max="12304" width="4" style="1" customWidth="1"/>
    <col min="12305" max="12305" width="4.85546875" style="1" customWidth="1"/>
    <col min="12306" max="12307" width="3.7109375" style="1" customWidth="1"/>
    <col min="12308" max="12308" width="3.85546875" style="1" customWidth="1"/>
    <col min="12309" max="12309" width="4.42578125" style="1" customWidth="1"/>
    <col min="12310" max="12310" width="4.28515625" style="1" customWidth="1"/>
    <col min="12311" max="12311" width="3.7109375" style="1" customWidth="1"/>
    <col min="12312" max="12312" width="3.5703125" style="1" customWidth="1"/>
    <col min="12313" max="12313" width="4.42578125" style="1" customWidth="1"/>
    <col min="12314" max="12314" width="4.85546875" style="1" customWidth="1"/>
    <col min="12315" max="12315" width="4.42578125" style="1" customWidth="1"/>
    <col min="12316" max="12316" width="4.28515625" style="1" customWidth="1"/>
    <col min="12317" max="12317" width="2.85546875" style="1" customWidth="1"/>
    <col min="12318" max="12318" width="3.85546875" style="1" customWidth="1"/>
    <col min="12319" max="12319" width="3.42578125" style="1" customWidth="1"/>
    <col min="12320" max="12320" width="3.7109375" style="1" customWidth="1"/>
    <col min="12321" max="12321" width="4.140625" style="1" customWidth="1"/>
    <col min="12322" max="12322" width="3.7109375" style="1" customWidth="1"/>
    <col min="12323" max="12323" width="3.5703125" style="1" customWidth="1"/>
    <col min="12324" max="12324" width="3.7109375" style="1" customWidth="1"/>
    <col min="12325" max="12326" width="3.28515625" style="1" customWidth="1"/>
    <col min="12327" max="12327" width="3" style="1" customWidth="1"/>
    <col min="12328" max="12328" width="3.28515625" style="1" customWidth="1"/>
    <col min="12329" max="12329" width="6.5703125" style="1" customWidth="1"/>
    <col min="12330" max="12330" width="6.140625" style="1" customWidth="1"/>
    <col min="12331" max="12544" width="9.140625" style="1"/>
    <col min="12545" max="12545" width="0" style="1" hidden="1" customWidth="1"/>
    <col min="12546" max="12546" width="4" style="1" customWidth="1"/>
    <col min="12547" max="12547" width="8" style="1" customWidth="1"/>
    <col min="12548" max="12548" width="9.42578125" style="1" customWidth="1"/>
    <col min="12549" max="12549" width="3.42578125" style="1" customWidth="1"/>
    <col min="12550" max="12550" width="3.85546875" style="1" customWidth="1"/>
    <col min="12551" max="12551" width="3.42578125" style="1" customWidth="1"/>
    <col min="12552" max="12553" width="3.7109375" style="1" customWidth="1"/>
    <col min="12554" max="12554" width="3.5703125" style="1" customWidth="1"/>
    <col min="12555" max="12556" width="3.28515625" style="1" customWidth="1"/>
    <col min="12557" max="12557" width="4.7109375" style="1" customWidth="1"/>
    <col min="12558" max="12558" width="3.5703125" style="1" customWidth="1"/>
    <col min="12559" max="12559" width="4.140625" style="1" customWidth="1"/>
    <col min="12560" max="12560" width="4" style="1" customWidth="1"/>
    <col min="12561" max="12561" width="4.85546875" style="1" customWidth="1"/>
    <col min="12562" max="12563" width="3.7109375" style="1" customWidth="1"/>
    <col min="12564" max="12564" width="3.85546875" style="1" customWidth="1"/>
    <col min="12565" max="12565" width="4.42578125" style="1" customWidth="1"/>
    <col min="12566" max="12566" width="4.28515625" style="1" customWidth="1"/>
    <col min="12567" max="12567" width="3.7109375" style="1" customWidth="1"/>
    <col min="12568" max="12568" width="3.5703125" style="1" customWidth="1"/>
    <col min="12569" max="12569" width="4.42578125" style="1" customWidth="1"/>
    <col min="12570" max="12570" width="4.85546875" style="1" customWidth="1"/>
    <col min="12571" max="12571" width="4.42578125" style="1" customWidth="1"/>
    <col min="12572" max="12572" width="4.28515625" style="1" customWidth="1"/>
    <col min="12573" max="12573" width="2.85546875" style="1" customWidth="1"/>
    <col min="12574" max="12574" width="3.85546875" style="1" customWidth="1"/>
    <col min="12575" max="12575" width="3.42578125" style="1" customWidth="1"/>
    <col min="12576" max="12576" width="3.7109375" style="1" customWidth="1"/>
    <col min="12577" max="12577" width="4.140625" style="1" customWidth="1"/>
    <col min="12578" max="12578" width="3.7109375" style="1" customWidth="1"/>
    <col min="12579" max="12579" width="3.5703125" style="1" customWidth="1"/>
    <col min="12580" max="12580" width="3.7109375" style="1" customWidth="1"/>
    <col min="12581" max="12582" width="3.28515625" style="1" customWidth="1"/>
    <col min="12583" max="12583" width="3" style="1" customWidth="1"/>
    <col min="12584" max="12584" width="3.28515625" style="1" customWidth="1"/>
    <col min="12585" max="12585" width="6.5703125" style="1" customWidth="1"/>
    <col min="12586" max="12586" width="6.140625" style="1" customWidth="1"/>
    <col min="12587" max="12800" width="9.140625" style="1"/>
    <col min="12801" max="12801" width="0" style="1" hidden="1" customWidth="1"/>
    <col min="12802" max="12802" width="4" style="1" customWidth="1"/>
    <col min="12803" max="12803" width="8" style="1" customWidth="1"/>
    <col min="12804" max="12804" width="9.42578125" style="1" customWidth="1"/>
    <col min="12805" max="12805" width="3.42578125" style="1" customWidth="1"/>
    <col min="12806" max="12806" width="3.85546875" style="1" customWidth="1"/>
    <col min="12807" max="12807" width="3.42578125" style="1" customWidth="1"/>
    <col min="12808" max="12809" width="3.7109375" style="1" customWidth="1"/>
    <col min="12810" max="12810" width="3.5703125" style="1" customWidth="1"/>
    <col min="12811" max="12812" width="3.28515625" style="1" customWidth="1"/>
    <col min="12813" max="12813" width="4.7109375" style="1" customWidth="1"/>
    <col min="12814" max="12814" width="3.5703125" style="1" customWidth="1"/>
    <col min="12815" max="12815" width="4.140625" style="1" customWidth="1"/>
    <col min="12816" max="12816" width="4" style="1" customWidth="1"/>
    <col min="12817" max="12817" width="4.85546875" style="1" customWidth="1"/>
    <col min="12818" max="12819" width="3.7109375" style="1" customWidth="1"/>
    <col min="12820" max="12820" width="3.85546875" style="1" customWidth="1"/>
    <col min="12821" max="12821" width="4.42578125" style="1" customWidth="1"/>
    <col min="12822" max="12822" width="4.28515625" style="1" customWidth="1"/>
    <col min="12823" max="12823" width="3.7109375" style="1" customWidth="1"/>
    <col min="12824" max="12824" width="3.5703125" style="1" customWidth="1"/>
    <col min="12825" max="12825" width="4.42578125" style="1" customWidth="1"/>
    <col min="12826" max="12826" width="4.85546875" style="1" customWidth="1"/>
    <col min="12827" max="12827" width="4.42578125" style="1" customWidth="1"/>
    <col min="12828" max="12828" width="4.28515625" style="1" customWidth="1"/>
    <col min="12829" max="12829" width="2.85546875" style="1" customWidth="1"/>
    <col min="12830" max="12830" width="3.85546875" style="1" customWidth="1"/>
    <col min="12831" max="12831" width="3.42578125" style="1" customWidth="1"/>
    <col min="12832" max="12832" width="3.7109375" style="1" customWidth="1"/>
    <col min="12833" max="12833" width="4.140625" style="1" customWidth="1"/>
    <col min="12834" max="12834" width="3.7109375" style="1" customWidth="1"/>
    <col min="12835" max="12835" width="3.5703125" style="1" customWidth="1"/>
    <col min="12836" max="12836" width="3.7109375" style="1" customWidth="1"/>
    <col min="12837" max="12838" width="3.28515625" style="1" customWidth="1"/>
    <col min="12839" max="12839" width="3" style="1" customWidth="1"/>
    <col min="12840" max="12840" width="3.28515625" style="1" customWidth="1"/>
    <col min="12841" max="12841" width="6.5703125" style="1" customWidth="1"/>
    <col min="12842" max="12842" width="6.140625" style="1" customWidth="1"/>
    <col min="12843" max="13056" width="9.140625" style="1"/>
    <col min="13057" max="13057" width="0" style="1" hidden="1" customWidth="1"/>
    <col min="13058" max="13058" width="4" style="1" customWidth="1"/>
    <col min="13059" max="13059" width="8" style="1" customWidth="1"/>
    <col min="13060" max="13060" width="9.42578125" style="1" customWidth="1"/>
    <col min="13061" max="13061" width="3.42578125" style="1" customWidth="1"/>
    <col min="13062" max="13062" width="3.85546875" style="1" customWidth="1"/>
    <col min="13063" max="13063" width="3.42578125" style="1" customWidth="1"/>
    <col min="13064" max="13065" width="3.7109375" style="1" customWidth="1"/>
    <col min="13066" max="13066" width="3.5703125" style="1" customWidth="1"/>
    <col min="13067" max="13068" width="3.28515625" style="1" customWidth="1"/>
    <col min="13069" max="13069" width="4.7109375" style="1" customWidth="1"/>
    <col min="13070" max="13070" width="3.5703125" style="1" customWidth="1"/>
    <col min="13071" max="13071" width="4.140625" style="1" customWidth="1"/>
    <col min="13072" max="13072" width="4" style="1" customWidth="1"/>
    <col min="13073" max="13073" width="4.85546875" style="1" customWidth="1"/>
    <col min="13074" max="13075" width="3.7109375" style="1" customWidth="1"/>
    <col min="13076" max="13076" width="3.85546875" style="1" customWidth="1"/>
    <col min="13077" max="13077" width="4.42578125" style="1" customWidth="1"/>
    <col min="13078" max="13078" width="4.28515625" style="1" customWidth="1"/>
    <col min="13079" max="13079" width="3.7109375" style="1" customWidth="1"/>
    <col min="13080" max="13080" width="3.5703125" style="1" customWidth="1"/>
    <col min="13081" max="13081" width="4.42578125" style="1" customWidth="1"/>
    <col min="13082" max="13082" width="4.85546875" style="1" customWidth="1"/>
    <col min="13083" max="13083" width="4.42578125" style="1" customWidth="1"/>
    <col min="13084" max="13084" width="4.28515625" style="1" customWidth="1"/>
    <col min="13085" max="13085" width="2.85546875" style="1" customWidth="1"/>
    <col min="13086" max="13086" width="3.85546875" style="1" customWidth="1"/>
    <col min="13087" max="13087" width="3.42578125" style="1" customWidth="1"/>
    <col min="13088" max="13088" width="3.7109375" style="1" customWidth="1"/>
    <col min="13089" max="13089" width="4.140625" style="1" customWidth="1"/>
    <col min="13090" max="13090" width="3.7109375" style="1" customWidth="1"/>
    <col min="13091" max="13091" width="3.5703125" style="1" customWidth="1"/>
    <col min="13092" max="13092" width="3.7109375" style="1" customWidth="1"/>
    <col min="13093" max="13094" width="3.28515625" style="1" customWidth="1"/>
    <col min="13095" max="13095" width="3" style="1" customWidth="1"/>
    <col min="13096" max="13096" width="3.28515625" style="1" customWidth="1"/>
    <col min="13097" max="13097" width="6.5703125" style="1" customWidth="1"/>
    <col min="13098" max="13098" width="6.140625" style="1" customWidth="1"/>
    <col min="13099" max="13312" width="9.140625" style="1"/>
    <col min="13313" max="13313" width="0" style="1" hidden="1" customWidth="1"/>
    <col min="13314" max="13314" width="4" style="1" customWidth="1"/>
    <col min="13315" max="13315" width="8" style="1" customWidth="1"/>
    <col min="13316" max="13316" width="9.42578125" style="1" customWidth="1"/>
    <col min="13317" max="13317" width="3.42578125" style="1" customWidth="1"/>
    <col min="13318" max="13318" width="3.85546875" style="1" customWidth="1"/>
    <col min="13319" max="13319" width="3.42578125" style="1" customWidth="1"/>
    <col min="13320" max="13321" width="3.7109375" style="1" customWidth="1"/>
    <col min="13322" max="13322" width="3.5703125" style="1" customWidth="1"/>
    <col min="13323" max="13324" width="3.28515625" style="1" customWidth="1"/>
    <col min="13325" max="13325" width="4.7109375" style="1" customWidth="1"/>
    <col min="13326" max="13326" width="3.5703125" style="1" customWidth="1"/>
    <col min="13327" max="13327" width="4.140625" style="1" customWidth="1"/>
    <col min="13328" max="13328" width="4" style="1" customWidth="1"/>
    <col min="13329" max="13329" width="4.85546875" style="1" customWidth="1"/>
    <col min="13330" max="13331" width="3.7109375" style="1" customWidth="1"/>
    <col min="13332" max="13332" width="3.85546875" style="1" customWidth="1"/>
    <col min="13333" max="13333" width="4.42578125" style="1" customWidth="1"/>
    <col min="13334" max="13334" width="4.28515625" style="1" customWidth="1"/>
    <col min="13335" max="13335" width="3.7109375" style="1" customWidth="1"/>
    <col min="13336" max="13336" width="3.5703125" style="1" customWidth="1"/>
    <col min="13337" max="13337" width="4.42578125" style="1" customWidth="1"/>
    <col min="13338" max="13338" width="4.85546875" style="1" customWidth="1"/>
    <col min="13339" max="13339" width="4.42578125" style="1" customWidth="1"/>
    <col min="13340" max="13340" width="4.28515625" style="1" customWidth="1"/>
    <col min="13341" max="13341" width="2.85546875" style="1" customWidth="1"/>
    <col min="13342" max="13342" width="3.85546875" style="1" customWidth="1"/>
    <col min="13343" max="13343" width="3.42578125" style="1" customWidth="1"/>
    <col min="13344" max="13344" width="3.7109375" style="1" customWidth="1"/>
    <col min="13345" max="13345" width="4.140625" style="1" customWidth="1"/>
    <col min="13346" max="13346" width="3.7109375" style="1" customWidth="1"/>
    <col min="13347" max="13347" width="3.5703125" style="1" customWidth="1"/>
    <col min="13348" max="13348" width="3.7109375" style="1" customWidth="1"/>
    <col min="13349" max="13350" width="3.28515625" style="1" customWidth="1"/>
    <col min="13351" max="13351" width="3" style="1" customWidth="1"/>
    <col min="13352" max="13352" width="3.28515625" style="1" customWidth="1"/>
    <col min="13353" max="13353" width="6.5703125" style="1" customWidth="1"/>
    <col min="13354" max="13354" width="6.140625" style="1" customWidth="1"/>
    <col min="13355" max="13568" width="9.140625" style="1"/>
    <col min="13569" max="13569" width="0" style="1" hidden="1" customWidth="1"/>
    <col min="13570" max="13570" width="4" style="1" customWidth="1"/>
    <col min="13571" max="13571" width="8" style="1" customWidth="1"/>
    <col min="13572" max="13572" width="9.42578125" style="1" customWidth="1"/>
    <col min="13573" max="13573" width="3.42578125" style="1" customWidth="1"/>
    <col min="13574" max="13574" width="3.85546875" style="1" customWidth="1"/>
    <col min="13575" max="13575" width="3.42578125" style="1" customWidth="1"/>
    <col min="13576" max="13577" width="3.7109375" style="1" customWidth="1"/>
    <col min="13578" max="13578" width="3.5703125" style="1" customWidth="1"/>
    <col min="13579" max="13580" width="3.28515625" style="1" customWidth="1"/>
    <col min="13581" max="13581" width="4.7109375" style="1" customWidth="1"/>
    <col min="13582" max="13582" width="3.5703125" style="1" customWidth="1"/>
    <col min="13583" max="13583" width="4.140625" style="1" customWidth="1"/>
    <col min="13584" max="13584" width="4" style="1" customWidth="1"/>
    <col min="13585" max="13585" width="4.85546875" style="1" customWidth="1"/>
    <col min="13586" max="13587" width="3.7109375" style="1" customWidth="1"/>
    <col min="13588" max="13588" width="3.85546875" style="1" customWidth="1"/>
    <col min="13589" max="13589" width="4.42578125" style="1" customWidth="1"/>
    <col min="13590" max="13590" width="4.28515625" style="1" customWidth="1"/>
    <col min="13591" max="13591" width="3.7109375" style="1" customWidth="1"/>
    <col min="13592" max="13592" width="3.5703125" style="1" customWidth="1"/>
    <col min="13593" max="13593" width="4.42578125" style="1" customWidth="1"/>
    <col min="13594" max="13594" width="4.85546875" style="1" customWidth="1"/>
    <col min="13595" max="13595" width="4.42578125" style="1" customWidth="1"/>
    <col min="13596" max="13596" width="4.28515625" style="1" customWidth="1"/>
    <col min="13597" max="13597" width="2.85546875" style="1" customWidth="1"/>
    <col min="13598" max="13598" width="3.85546875" style="1" customWidth="1"/>
    <col min="13599" max="13599" width="3.42578125" style="1" customWidth="1"/>
    <col min="13600" max="13600" width="3.7109375" style="1" customWidth="1"/>
    <col min="13601" max="13601" width="4.140625" style="1" customWidth="1"/>
    <col min="13602" max="13602" width="3.7109375" style="1" customWidth="1"/>
    <col min="13603" max="13603" width="3.5703125" style="1" customWidth="1"/>
    <col min="13604" max="13604" width="3.7109375" style="1" customWidth="1"/>
    <col min="13605" max="13606" width="3.28515625" style="1" customWidth="1"/>
    <col min="13607" max="13607" width="3" style="1" customWidth="1"/>
    <col min="13608" max="13608" width="3.28515625" style="1" customWidth="1"/>
    <col min="13609" max="13609" width="6.5703125" style="1" customWidth="1"/>
    <col min="13610" max="13610" width="6.140625" style="1" customWidth="1"/>
    <col min="13611" max="13824" width="9.140625" style="1"/>
    <col min="13825" max="13825" width="0" style="1" hidden="1" customWidth="1"/>
    <col min="13826" max="13826" width="4" style="1" customWidth="1"/>
    <col min="13827" max="13827" width="8" style="1" customWidth="1"/>
    <col min="13828" max="13828" width="9.42578125" style="1" customWidth="1"/>
    <col min="13829" max="13829" width="3.42578125" style="1" customWidth="1"/>
    <col min="13830" max="13830" width="3.85546875" style="1" customWidth="1"/>
    <col min="13831" max="13831" width="3.42578125" style="1" customWidth="1"/>
    <col min="13832" max="13833" width="3.7109375" style="1" customWidth="1"/>
    <col min="13834" max="13834" width="3.5703125" style="1" customWidth="1"/>
    <col min="13835" max="13836" width="3.28515625" style="1" customWidth="1"/>
    <col min="13837" max="13837" width="4.7109375" style="1" customWidth="1"/>
    <col min="13838" max="13838" width="3.5703125" style="1" customWidth="1"/>
    <col min="13839" max="13839" width="4.140625" style="1" customWidth="1"/>
    <col min="13840" max="13840" width="4" style="1" customWidth="1"/>
    <col min="13841" max="13841" width="4.85546875" style="1" customWidth="1"/>
    <col min="13842" max="13843" width="3.7109375" style="1" customWidth="1"/>
    <col min="13844" max="13844" width="3.85546875" style="1" customWidth="1"/>
    <col min="13845" max="13845" width="4.42578125" style="1" customWidth="1"/>
    <col min="13846" max="13846" width="4.28515625" style="1" customWidth="1"/>
    <col min="13847" max="13847" width="3.7109375" style="1" customWidth="1"/>
    <col min="13848" max="13848" width="3.5703125" style="1" customWidth="1"/>
    <col min="13849" max="13849" width="4.42578125" style="1" customWidth="1"/>
    <col min="13850" max="13850" width="4.85546875" style="1" customWidth="1"/>
    <col min="13851" max="13851" width="4.42578125" style="1" customWidth="1"/>
    <col min="13852" max="13852" width="4.28515625" style="1" customWidth="1"/>
    <col min="13853" max="13853" width="2.85546875" style="1" customWidth="1"/>
    <col min="13854" max="13854" width="3.85546875" style="1" customWidth="1"/>
    <col min="13855" max="13855" width="3.42578125" style="1" customWidth="1"/>
    <col min="13856" max="13856" width="3.7109375" style="1" customWidth="1"/>
    <col min="13857" max="13857" width="4.140625" style="1" customWidth="1"/>
    <col min="13858" max="13858" width="3.7109375" style="1" customWidth="1"/>
    <col min="13859" max="13859" width="3.5703125" style="1" customWidth="1"/>
    <col min="13860" max="13860" width="3.7109375" style="1" customWidth="1"/>
    <col min="13861" max="13862" width="3.28515625" style="1" customWidth="1"/>
    <col min="13863" max="13863" width="3" style="1" customWidth="1"/>
    <col min="13864" max="13864" width="3.28515625" style="1" customWidth="1"/>
    <col min="13865" max="13865" width="6.5703125" style="1" customWidth="1"/>
    <col min="13866" max="13866" width="6.140625" style="1" customWidth="1"/>
    <col min="13867" max="14080" width="9.140625" style="1"/>
    <col min="14081" max="14081" width="0" style="1" hidden="1" customWidth="1"/>
    <col min="14082" max="14082" width="4" style="1" customWidth="1"/>
    <col min="14083" max="14083" width="8" style="1" customWidth="1"/>
    <col min="14084" max="14084" width="9.42578125" style="1" customWidth="1"/>
    <col min="14085" max="14085" width="3.42578125" style="1" customWidth="1"/>
    <col min="14086" max="14086" width="3.85546875" style="1" customWidth="1"/>
    <col min="14087" max="14087" width="3.42578125" style="1" customWidth="1"/>
    <col min="14088" max="14089" width="3.7109375" style="1" customWidth="1"/>
    <col min="14090" max="14090" width="3.5703125" style="1" customWidth="1"/>
    <col min="14091" max="14092" width="3.28515625" style="1" customWidth="1"/>
    <col min="14093" max="14093" width="4.7109375" style="1" customWidth="1"/>
    <col min="14094" max="14094" width="3.5703125" style="1" customWidth="1"/>
    <col min="14095" max="14095" width="4.140625" style="1" customWidth="1"/>
    <col min="14096" max="14096" width="4" style="1" customWidth="1"/>
    <col min="14097" max="14097" width="4.85546875" style="1" customWidth="1"/>
    <col min="14098" max="14099" width="3.7109375" style="1" customWidth="1"/>
    <col min="14100" max="14100" width="3.85546875" style="1" customWidth="1"/>
    <col min="14101" max="14101" width="4.42578125" style="1" customWidth="1"/>
    <col min="14102" max="14102" width="4.28515625" style="1" customWidth="1"/>
    <col min="14103" max="14103" width="3.7109375" style="1" customWidth="1"/>
    <col min="14104" max="14104" width="3.5703125" style="1" customWidth="1"/>
    <col min="14105" max="14105" width="4.42578125" style="1" customWidth="1"/>
    <col min="14106" max="14106" width="4.85546875" style="1" customWidth="1"/>
    <col min="14107" max="14107" width="4.42578125" style="1" customWidth="1"/>
    <col min="14108" max="14108" width="4.28515625" style="1" customWidth="1"/>
    <col min="14109" max="14109" width="2.85546875" style="1" customWidth="1"/>
    <col min="14110" max="14110" width="3.85546875" style="1" customWidth="1"/>
    <col min="14111" max="14111" width="3.42578125" style="1" customWidth="1"/>
    <col min="14112" max="14112" width="3.7109375" style="1" customWidth="1"/>
    <col min="14113" max="14113" width="4.140625" style="1" customWidth="1"/>
    <col min="14114" max="14114" width="3.7109375" style="1" customWidth="1"/>
    <col min="14115" max="14115" width="3.5703125" style="1" customWidth="1"/>
    <col min="14116" max="14116" width="3.7109375" style="1" customWidth="1"/>
    <col min="14117" max="14118" width="3.28515625" style="1" customWidth="1"/>
    <col min="14119" max="14119" width="3" style="1" customWidth="1"/>
    <col min="14120" max="14120" width="3.28515625" style="1" customWidth="1"/>
    <col min="14121" max="14121" width="6.5703125" style="1" customWidth="1"/>
    <col min="14122" max="14122" width="6.140625" style="1" customWidth="1"/>
    <col min="14123" max="14336" width="9.140625" style="1"/>
    <col min="14337" max="14337" width="0" style="1" hidden="1" customWidth="1"/>
    <col min="14338" max="14338" width="4" style="1" customWidth="1"/>
    <col min="14339" max="14339" width="8" style="1" customWidth="1"/>
    <col min="14340" max="14340" width="9.42578125" style="1" customWidth="1"/>
    <col min="14341" max="14341" width="3.42578125" style="1" customWidth="1"/>
    <col min="14342" max="14342" width="3.85546875" style="1" customWidth="1"/>
    <col min="14343" max="14343" width="3.42578125" style="1" customWidth="1"/>
    <col min="14344" max="14345" width="3.7109375" style="1" customWidth="1"/>
    <col min="14346" max="14346" width="3.5703125" style="1" customWidth="1"/>
    <col min="14347" max="14348" width="3.28515625" style="1" customWidth="1"/>
    <col min="14349" max="14349" width="4.7109375" style="1" customWidth="1"/>
    <col min="14350" max="14350" width="3.5703125" style="1" customWidth="1"/>
    <col min="14351" max="14351" width="4.140625" style="1" customWidth="1"/>
    <col min="14352" max="14352" width="4" style="1" customWidth="1"/>
    <col min="14353" max="14353" width="4.85546875" style="1" customWidth="1"/>
    <col min="14354" max="14355" width="3.7109375" style="1" customWidth="1"/>
    <col min="14356" max="14356" width="3.85546875" style="1" customWidth="1"/>
    <col min="14357" max="14357" width="4.42578125" style="1" customWidth="1"/>
    <col min="14358" max="14358" width="4.28515625" style="1" customWidth="1"/>
    <col min="14359" max="14359" width="3.7109375" style="1" customWidth="1"/>
    <col min="14360" max="14360" width="3.5703125" style="1" customWidth="1"/>
    <col min="14361" max="14361" width="4.42578125" style="1" customWidth="1"/>
    <col min="14362" max="14362" width="4.85546875" style="1" customWidth="1"/>
    <col min="14363" max="14363" width="4.42578125" style="1" customWidth="1"/>
    <col min="14364" max="14364" width="4.28515625" style="1" customWidth="1"/>
    <col min="14365" max="14365" width="2.85546875" style="1" customWidth="1"/>
    <col min="14366" max="14366" width="3.85546875" style="1" customWidth="1"/>
    <col min="14367" max="14367" width="3.42578125" style="1" customWidth="1"/>
    <col min="14368" max="14368" width="3.7109375" style="1" customWidth="1"/>
    <col min="14369" max="14369" width="4.140625" style="1" customWidth="1"/>
    <col min="14370" max="14370" width="3.7109375" style="1" customWidth="1"/>
    <col min="14371" max="14371" width="3.5703125" style="1" customWidth="1"/>
    <col min="14372" max="14372" width="3.7109375" style="1" customWidth="1"/>
    <col min="14373" max="14374" width="3.28515625" style="1" customWidth="1"/>
    <col min="14375" max="14375" width="3" style="1" customWidth="1"/>
    <col min="14376" max="14376" width="3.28515625" style="1" customWidth="1"/>
    <col min="14377" max="14377" width="6.5703125" style="1" customWidth="1"/>
    <col min="14378" max="14378" width="6.140625" style="1" customWidth="1"/>
    <col min="14379" max="14592" width="9.140625" style="1"/>
    <col min="14593" max="14593" width="0" style="1" hidden="1" customWidth="1"/>
    <col min="14594" max="14594" width="4" style="1" customWidth="1"/>
    <col min="14595" max="14595" width="8" style="1" customWidth="1"/>
    <col min="14596" max="14596" width="9.42578125" style="1" customWidth="1"/>
    <col min="14597" max="14597" width="3.42578125" style="1" customWidth="1"/>
    <col min="14598" max="14598" width="3.85546875" style="1" customWidth="1"/>
    <col min="14599" max="14599" width="3.42578125" style="1" customWidth="1"/>
    <col min="14600" max="14601" width="3.7109375" style="1" customWidth="1"/>
    <col min="14602" max="14602" width="3.5703125" style="1" customWidth="1"/>
    <col min="14603" max="14604" width="3.28515625" style="1" customWidth="1"/>
    <col min="14605" max="14605" width="4.7109375" style="1" customWidth="1"/>
    <col min="14606" max="14606" width="3.5703125" style="1" customWidth="1"/>
    <col min="14607" max="14607" width="4.140625" style="1" customWidth="1"/>
    <col min="14608" max="14608" width="4" style="1" customWidth="1"/>
    <col min="14609" max="14609" width="4.85546875" style="1" customWidth="1"/>
    <col min="14610" max="14611" width="3.7109375" style="1" customWidth="1"/>
    <col min="14612" max="14612" width="3.85546875" style="1" customWidth="1"/>
    <col min="14613" max="14613" width="4.42578125" style="1" customWidth="1"/>
    <col min="14614" max="14614" width="4.28515625" style="1" customWidth="1"/>
    <col min="14615" max="14615" width="3.7109375" style="1" customWidth="1"/>
    <col min="14616" max="14616" width="3.5703125" style="1" customWidth="1"/>
    <col min="14617" max="14617" width="4.42578125" style="1" customWidth="1"/>
    <col min="14618" max="14618" width="4.85546875" style="1" customWidth="1"/>
    <col min="14619" max="14619" width="4.42578125" style="1" customWidth="1"/>
    <col min="14620" max="14620" width="4.28515625" style="1" customWidth="1"/>
    <col min="14621" max="14621" width="2.85546875" style="1" customWidth="1"/>
    <col min="14622" max="14622" width="3.85546875" style="1" customWidth="1"/>
    <col min="14623" max="14623" width="3.42578125" style="1" customWidth="1"/>
    <col min="14624" max="14624" width="3.7109375" style="1" customWidth="1"/>
    <col min="14625" max="14625" width="4.140625" style="1" customWidth="1"/>
    <col min="14626" max="14626" width="3.7109375" style="1" customWidth="1"/>
    <col min="14627" max="14627" width="3.5703125" style="1" customWidth="1"/>
    <col min="14628" max="14628" width="3.7109375" style="1" customWidth="1"/>
    <col min="14629" max="14630" width="3.28515625" style="1" customWidth="1"/>
    <col min="14631" max="14631" width="3" style="1" customWidth="1"/>
    <col min="14632" max="14632" width="3.28515625" style="1" customWidth="1"/>
    <col min="14633" max="14633" width="6.5703125" style="1" customWidth="1"/>
    <col min="14634" max="14634" width="6.140625" style="1" customWidth="1"/>
    <col min="14635" max="14848" width="9.140625" style="1"/>
    <col min="14849" max="14849" width="0" style="1" hidden="1" customWidth="1"/>
    <col min="14850" max="14850" width="4" style="1" customWidth="1"/>
    <col min="14851" max="14851" width="8" style="1" customWidth="1"/>
    <col min="14852" max="14852" width="9.42578125" style="1" customWidth="1"/>
    <col min="14853" max="14853" width="3.42578125" style="1" customWidth="1"/>
    <col min="14854" max="14854" width="3.85546875" style="1" customWidth="1"/>
    <col min="14855" max="14855" width="3.42578125" style="1" customWidth="1"/>
    <col min="14856" max="14857" width="3.7109375" style="1" customWidth="1"/>
    <col min="14858" max="14858" width="3.5703125" style="1" customWidth="1"/>
    <col min="14859" max="14860" width="3.28515625" style="1" customWidth="1"/>
    <col min="14861" max="14861" width="4.7109375" style="1" customWidth="1"/>
    <col min="14862" max="14862" width="3.5703125" style="1" customWidth="1"/>
    <col min="14863" max="14863" width="4.140625" style="1" customWidth="1"/>
    <col min="14864" max="14864" width="4" style="1" customWidth="1"/>
    <col min="14865" max="14865" width="4.85546875" style="1" customWidth="1"/>
    <col min="14866" max="14867" width="3.7109375" style="1" customWidth="1"/>
    <col min="14868" max="14868" width="3.85546875" style="1" customWidth="1"/>
    <col min="14869" max="14869" width="4.42578125" style="1" customWidth="1"/>
    <col min="14870" max="14870" width="4.28515625" style="1" customWidth="1"/>
    <col min="14871" max="14871" width="3.7109375" style="1" customWidth="1"/>
    <col min="14872" max="14872" width="3.5703125" style="1" customWidth="1"/>
    <col min="14873" max="14873" width="4.42578125" style="1" customWidth="1"/>
    <col min="14874" max="14874" width="4.85546875" style="1" customWidth="1"/>
    <col min="14875" max="14875" width="4.42578125" style="1" customWidth="1"/>
    <col min="14876" max="14876" width="4.28515625" style="1" customWidth="1"/>
    <col min="14877" max="14877" width="2.85546875" style="1" customWidth="1"/>
    <col min="14878" max="14878" width="3.85546875" style="1" customWidth="1"/>
    <col min="14879" max="14879" width="3.42578125" style="1" customWidth="1"/>
    <col min="14880" max="14880" width="3.7109375" style="1" customWidth="1"/>
    <col min="14881" max="14881" width="4.140625" style="1" customWidth="1"/>
    <col min="14882" max="14882" width="3.7109375" style="1" customWidth="1"/>
    <col min="14883" max="14883" width="3.5703125" style="1" customWidth="1"/>
    <col min="14884" max="14884" width="3.7109375" style="1" customWidth="1"/>
    <col min="14885" max="14886" width="3.28515625" style="1" customWidth="1"/>
    <col min="14887" max="14887" width="3" style="1" customWidth="1"/>
    <col min="14888" max="14888" width="3.28515625" style="1" customWidth="1"/>
    <col min="14889" max="14889" width="6.5703125" style="1" customWidth="1"/>
    <col min="14890" max="14890" width="6.140625" style="1" customWidth="1"/>
    <col min="14891" max="15104" width="9.140625" style="1"/>
    <col min="15105" max="15105" width="0" style="1" hidden="1" customWidth="1"/>
    <col min="15106" max="15106" width="4" style="1" customWidth="1"/>
    <col min="15107" max="15107" width="8" style="1" customWidth="1"/>
    <col min="15108" max="15108" width="9.42578125" style="1" customWidth="1"/>
    <col min="15109" max="15109" width="3.42578125" style="1" customWidth="1"/>
    <col min="15110" max="15110" width="3.85546875" style="1" customWidth="1"/>
    <col min="15111" max="15111" width="3.42578125" style="1" customWidth="1"/>
    <col min="15112" max="15113" width="3.7109375" style="1" customWidth="1"/>
    <col min="15114" max="15114" width="3.5703125" style="1" customWidth="1"/>
    <col min="15115" max="15116" width="3.28515625" style="1" customWidth="1"/>
    <col min="15117" max="15117" width="4.7109375" style="1" customWidth="1"/>
    <col min="15118" max="15118" width="3.5703125" style="1" customWidth="1"/>
    <col min="15119" max="15119" width="4.140625" style="1" customWidth="1"/>
    <col min="15120" max="15120" width="4" style="1" customWidth="1"/>
    <col min="15121" max="15121" width="4.85546875" style="1" customWidth="1"/>
    <col min="15122" max="15123" width="3.7109375" style="1" customWidth="1"/>
    <col min="15124" max="15124" width="3.85546875" style="1" customWidth="1"/>
    <col min="15125" max="15125" width="4.42578125" style="1" customWidth="1"/>
    <col min="15126" max="15126" width="4.28515625" style="1" customWidth="1"/>
    <col min="15127" max="15127" width="3.7109375" style="1" customWidth="1"/>
    <col min="15128" max="15128" width="3.5703125" style="1" customWidth="1"/>
    <col min="15129" max="15129" width="4.42578125" style="1" customWidth="1"/>
    <col min="15130" max="15130" width="4.85546875" style="1" customWidth="1"/>
    <col min="15131" max="15131" width="4.42578125" style="1" customWidth="1"/>
    <col min="15132" max="15132" width="4.28515625" style="1" customWidth="1"/>
    <col min="15133" max="15133" width="2.85546875" style="1" customWidth="1"/>
    <col min="15134" max="15134" width="3.85546875" style="1" customWidth="1"/>
    <col min="15135" max="15135" width="3.42578125" style="1" customWidth="1"/>
    <col min="15136" max="15136" width="3.7109375" style="1" customWidth="1"/>
    <col min="15137" max="15137" width="4.140625" style="1" customWidth="1"/>
    <col min="15138" max="15138" width="3.7109375" style="1" customWidth="1"/>
    <col min="15139" max="15139" width="3.5703125" style="1" customWidth="1"/>
    <col min="15140" max="15140" width="3.7109375" style="1" customWidth="1"/>
    <col min="15141" max="15142" width="3.28515625" style="1" customWidth="1"/>
    <col min="15143" max="15143" width="3" style="1" customWidth="1"/>
    <col min="15144" max="15144" width="3.28515625" style="1" customWidth="1"/>
    <col min="15145" max="15145" width="6.5703125" style="1" customWidth="1"/>
    <col min="15146" max="15146" width="6.140625" style="1" customWidth="1"/>
    <col min="15147" max="15360" width="9.140625" style="1"/>
    <col min="15361" max="15361" width="0" style="1" hidden="1" customWidth="1"/>
    <col min="15362" max="15362" width="4" style="1" customWidth="1"/>
    <col min="15363" max="15363" width="8" style="1" customWidth="1"/>
    <col min="15364" max="15364" width="9.42578125" style="1" customWidth="1"/>
    <col min="15365" max="15365" width="3.42578125" style="1" customWidth="1"/>
    <col min="15366" max="15366" width="3.85546875" style="1" customWidth="1"/>
    <col min="15367" max="15367" width="3.42578125" style="1" customWidth="1"/>
    <col min="15368" max="15369" width="3.7109375" style="1" customWidth="1"/>
    <col min="15370" max="15370" width="3.5703125" style="1" customWidth="1"/>
    <col min="15371" max="15372" width="3.28515625" style="1" customWidth="1"/>
    <col min="15373" max="15373" width="4.7109375" style="1" customWidth="1"/>
    <col min="15374" max="15374" width="3.5703125" style="1" customWidth="1"/>
    <col min="15375" max="15375" width="4.140625" style="1" customWidth="1"/>
    <col min="15376" max="15376" width="4" style="1" customWidth="1"/>
    <col min="15377" max="15377" width="4.85546875" style="1" customWidth="1"/>
    <col min="15378" max="15379" width="3.7109375" style="1" customWidth="1"/>
    <col min="15380" max="15380" width="3.85546875" style="1" customWidth="1"/>
    <col min="15381" max="15381" width="4.42578125" style="1" customWidth="1"/>
    <col min="15382" max="15382" width="4.28515625" style="1" customWidth="1"/>
    <col min="15383" max="15383" width="3.7109375" style="1" customWidth="1"/>
    <col min="15384" max="15384" width="3.5703125" style="1" customWidth="1"/>
    <col min="15385" max="15385" width="4.42578125" style="1" customWidth="1"/>
    <col min="15386" max="15386" width="4.85546875" style="1" customWidth="1"/>
    <col min="15387" max="15387" width="4.42578125" style="1" customWidth="1"/>
    <col min="15388" max="15388" width="4.28515625" style="1" customWidth="1"/>
    <col min="15389" max="15389" width="2.85546875" style="1" customWidth="1"/>
    <col min="15390" max="15390" width="3.85546875" style="1" customWidth="1"/>
    <col min="15391" max="15391" width="3.42578125" style="1" customWidth="1"/>
    <col min="15392" max="15392" width="3.7109375" style="1" customWidth="1"/>
    <col min="15393" max="15393" width="4.140625" style="1" customWidth="1"/>
    <col min="15394" max="15394" width="3.7109375" style="1" customWidth="1"/>
    <col min="15395" max="15395" width="3.5703125" style="1" customWidth="1"/>
    <col min="15396" max="15396" width="3.7109375" style="1" customWidth="1"/>
    <col min="15397" max="15398" width="3.28515625" style="1" customWidth="1"/>
    <col min="15399" max="15399" width="3" style="1" customWidth="1"/>
    <col min="15400" max="15400" width="3.28515625" style="1" customWidth="1"/>
    <col min="15401" max="15401" width="6.5703125" style="1" customWidth="1"/>
    <col min="15402" max="15402" width="6.140625" style="1" customWidth="1"/>
    <col min="15403" max="15616" width="9.140625" style="1"/>
    <col min="15617" max="15617" width="0" style="1" hidden="1" customWidth="1"/>
    <col min="15618" max="15618" width="4" style="1" customWidth="1"/>
    <col min="15619" max="15619" width="8" style="1" customWidth="1"/>
    <col min="15620" max="15620" width="9.42578125" style="1" customWidth="1"/>
    <col min="15621" max="15621" width="3.42578125" style="1" customWidth="1"/>
    <col min="15622" max="15622" width="3.85546875" style="1" customWidth="1"/>
    <col min="15623" max="15623" width="3.42578125" style="1" customWidth="1"/>
    <col min="15624" max="15625" width="3.7109375" style="1" customWidth="1"/>
    <col min="15626" max="15626" width="3.5703125" style="1" customWidth="1"/>
    <col min="15627" max="15628" width="3.28515625" style="1" customWidth="1"/>
    <col min="15629" max="15629" width="4.7109375" style="1" customWidth="1"/>
    <col min="15630" max="15630" width="3.5703125" style="1" customWidth="1"/>
    <col min="15631" max="15631" width="4.140625" style="1" customWidth="1"/>
    <col min="15632" max="15632" width="4" style="1" customWidth="1"/>
    <col min="15633" max="15633" width="4.85546875" style="1" customWidth="1"/>
    <col min="15634" max="15635" width="3.7109375" style="1" customWidth="1"/>
    <col min="15636" max="15636" width="3.85546875" style="1" customWidth="1"/>
    <col min="15637" max="15637" width="4.42578125" style="1" customWidth="1"/>
    <col min="15638" max="15638" width="4.28515625" style="1" customWidth="1"/>
    <col min="15639" max="15639" width="3.7109375" style="1" customWidth="1"/>
    <col min="15640" max="15640" width="3.5703125" style="1" customWidth="1"/>
    <col min="15641" max="15641" width="4.42578125" style="1" customWidth="1"/>
    <col min="15642" max="15642" width="4.85546875" style="1" customWidth="1"/>
    <col min="15643" max="15643" width="4.42578125" style="1" customWidth="1"/>
    <col min="15644" max="15644" width="4.28515625" style="1" customWidth="1"/>
    <col min="15645" max="15645" width="2.85546875" style="1" customWidth="1"/>
    <col min="15646" max="15646" width="3.85546875" style="1" customWidth="1"/>
    <col min="15647" max="15647" width="3.42578125" style="1" customWidth="1"/>
    <col min="15648" max="15648" width="3.7109375" style="1" customWidth="1"/>
    <col min="15649" max="15649" width="4.140625" style="1" customWidth="1"/>
    <col min="15650" max="15650" width="3.7109375" style="1" customWidth="1"/>
    <col min="15651" max="15651" width="3.5703125" style="1" customWidth="1"/>
    <col min="15652" max="15652" width="3.7109375" style="1" customWidth="1"/>
    <col min="15653" max="15654" width="3.28515625" style="1" customWidth="1"/>
    <col min="15655" max="15655" width="3" style="1" customWidth="1"/>
    <col min="15656" max="15656" width="3.28515625" style="1" customWidth="1"/>
    <col min="15657" max="15657" width="6.5703125" style="1" customWidth="1"/>
    <col min="15658" max="15658" width="6.140625" style="1" customWidth="1"/>
    <col min="15659" max="15872" width="9.140625" style="1"/>
    <col min="15873" max="15873" width="0" style="1" hidden="1" customWidth="1"/>
    <col min="15874" max="15874" width="4" style="1" customWidth="1"/>
    <col min="15875" max="15875" width="8" style="1" customWidth="1"/>
    <col min="15876" max="15876" width="9.42578125" style="1" customWidth="1"/>
    <col min="15877" max="15877" width="3.42578125" style="1" customWidth="1"/>
    <col min="15878" max="15878" width="3.85546875" style="1" customWidth="1"/>
    <col min="15879" max="15879" width="3.42578125" style="1" customWidth="1"/>
    <col min="15880" max="15881" width="3.7109375" style="1" customWidth="1"/>
    <col min="15882" max="15882" width="3.5703125" style="1" customWidth="1"/>
    <col min="15883" max="15884" width="3.28515625" style="1" customWidth="1"/>
    <col min="15885" max="15885" width="4.7109375" style="1" customWidth="1"/>
    <col min="15886" max="15886" width="3.5703125" style="1" customWidth="1"/>
    <col min="15887" max="15887" width="4.140625" style="1" customWidth="1"/>
    <col min="15888" max="15888" width="4" style="1" customWidth="1"/>
    <col min="15889" max="15889" width="4.85546875" style="1" customWidth="1"/>
    <col min="15890" max="15891" width="3.7109375" style="1" customWidth="1"/>
    <col min="15892" max="15892" width="3.85546875" style="1" customWidth="1"/>
    <col min="15893" max="15893" width="4.42578125" style="1" customWidth="1"/>
    <col min="15894" max="15894" width="4.28515625" style="1" customWidth="1"/>
    <col min="15895" max="15895" width="3.7109375" style="1" customWidth="1"/>
    <col min="15896" max="15896" width="3.5703125" style="1" customWidth="1"/>
    <col min="15897" max="15897" width="4.42578125" style="1" customWidth="1"/>
    <col min="15898" max="15898" width="4.85546875" style="1" customWidth="1"/>
    <col min="15899" max="15899" width="4.42578125" style="1" customWidth="1"/>
    <col min="15900" max="15900" width="4.28515625" style="1" customWidth="1"/>
    <col min="15901" max="15901" width="2.85546875" style="1" customWidth="1"/>
    <col min="15902" max="15902" width="3.85546875" style="1" customWidth="1"/>
    <col min="15903" max="15903" width="3.42578125" style="1" customWidth="1"/>
    <col min="15904" max="15904" width="3.7109375" style="1" customWidth="1"/>
    <col min="15905" max="15905" width="4.140625" style="1" customWidth="1"/>
    <col min="15906" max="15906" width="3.7109375" style="1" customWidth="1"/>
    <col min="15907" max="15907" width="3.5703125" style="1" customWidth="1"/>
    <col min="15908" max="15908" width="3.7109375" style="1" customWidth="1"/>
    <col min="15909" max="15910" width="3.28515625" style="1" customWidth="1"/>
    <col min="15911" max="15911" width="3" style="1" customWidth="1"/>
    <col min="15912" max="15912" width="3.28515625" style="1" customWidth="1"/>
    <col min="15913" max="15913" width="6.5703125" style="1" customWidth="1"/>
    <col min="15914" max="15914" width="6.140625" style="1" customWidth="1"/>
    <col min="15915" max="16128" width="9.140625" style="1"/>
    <col min="16129" max="16129" width="0" style="1" hidden="1" customWidth="1"/>
    <col min="16130" max="16130" width="4" style="1" customWidth="1"/>
    <col min="16131" max="16131" width="8" style="1" customWidth="1"/>
    <col min="16132" max="16132" width="9.42578125" style="1" customWidth="1"/>
    <col min="16133" max="16133" width="3.42578125" style="1" customWidth="1"/>
    <col min="16134" max="16134" width="3.85546875" style="1" customWidth="1"/>
    <col min="16135" max="16135" width="3.42578125" style="1" customWidth="1"/>
    <col min="16136" max="16137" width="3.7109375" style="1" customWidth="1"/>
    <col min="16138" max="16138" width="3.5703125" style="1" customWidth="1"/>
    <col min="16139" max="16140" width="3.28515625" style="1" customWidth="1"/>
    <col min="16141" max="16141" width="4.7109375" style="1" customWidth="1"/>
    <col min="16142" max="16142" width="3.5703125" style="1" customWidth="1"/>
    <col min="16143" max="16143" width="4.140625" style="1" customWidth="1"/>
    <col min="16144" max="16144" width="4" style="1" customWidth="1"/>
    <col min="16145" max="16145" width="4.85546875" style="1" customWidth="1"/>
    <col min="16146" max="16147" width="3.7109375" style="1" customWidth="1"/>
    <col min="16148" max="16148" width="3.85546875" style="1" customWidth="1"/>
    <col min="16149" max="16149" width="4.42578125" style="1" customWidth="1"/>
    <col min="16150" max="16150" width="4.28515625" style="1" customWidth="1"/>
    <col min="16151" max="16151" width="3.7109375" style="1" customWidth="1"/>
    <col min="16152" max="16152" width="3.5703125" style="1" customWidth="1"/>
    <col min="16153" max="16153" width="4.42578125" style="1" customWidth="1"/>
    <col min="16154" max="16154" width="4.85546875" style="1" customWidth="1"/>
    <col min="16155" max="16155" width="4.42578125" style="1" customWidth="1"/>
    <col min="16156" max="16156" width="4.28515625" style="1" customWidth="1"/>
    <col min="16157" max="16157" width="2.85546875" style="1" customWidth="1"/>
    <col min="16158" max="16158" width="3.85546875" style="1" customWidth="1"/>
    <col min="16159" max="16159" width="3.42578125" style="1" customWidth="1"/>
    <col min="16160" max="16160" width="3.7109375" style="1" customWidth="1"/>
    <col min="16161" max="16161" width="4.140625" style="1" customWidth="1"/>
    <col min="16162" max="16162" width="3.7109375" style="1" customWidth="1"/>
    <col min="16163" max="16163" width="3.5703125" style="1" customWidth="1"/>
    <col min="16164" max="16164" width="3.7109375" style="1" customWidth="1"/>
    <col min="16165" max="16166" width="3.28515625" style="1" customWidth="1"/>
    <col min="16167" max="16167" width="3" style="1" customWidth="1"/>
    <col min="16168" max="16168" width="3.28515625" style="1" customWidth="1"/>
    <col min="16169" max="16169" width="6.5703125" style="1" customWidth="1"/>
    <col min="16170" max="16170" width="6.140625" style="1" customWidth="1"/>
    <col min="16171" max="16384" width="9.140625" style="1"/>
  </cols>
  <sheetData>
    <row r="1" spans="1:41">
      <c r="A1" s="134" t="s">
        <v>233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</row>
    <row r="2" spans="1:41" ht="83.25">
      <c r="A2" s="135" t="s">
        <v>0</v>
      </c>
      <c r="B2" s="135"/>
      <c r="C2" s="135"/>
      <c r="D2" s="135"/>
      <c r="E2" s="103" t="s">
        <v>1</v>
      </c>
      <c r="F2" s="113" t="s">
        <v>2</v>
      </c>
      <c r="G2" s="113" t="s">
        <v>3</v>
      </c>
      <c r="H2" s="113" t="s">
        <v>4</v>
      </c>
      <c r="I2" s="113" t="s">
        <v>5</v>
      </c>
      <c r="J2" s="113" t="s">
        <v>6</v>
      </c>
      <c r="K2" s="114" t="s">
        <v>7</v>
      </c>
      <c r="L2" s="113" t="s">
        <v>8</v>
      </c>
      <c r="M2" s="114" t="s">
        <v>9</v>
      </c>
      <c r="N2" s="113" t="s">
        <v>10</v>
      </c>
      <c r="O2" s="113" t="s">
        <v>11</v>
      </c>
      <c r="P2" s="113" t="s">
        <v>12</v>
      </c>
      <c r="Q2" s="113" t="s">
        <v>13</v>
      </c>
      <c r="R2" s="113" t="s">
        <v>14</v>
      </c>
      <c r="S2" s="115" t="s">
        <v>15</v>
      </c>
      <c r="T2" s="113" t="s">
        <v>16</v>
      </c>
      <c r="U2" s="113" t="s">
        <v>17</v>
      </c>
      <c r="V2" s="114" t="s">
        <v>18</v>
      </c>
      <c r="W2" s="114" t="s">
        <v>19</v>
      </c>
      <c r="X2" s="116" t="s">
        <v>20</v>
      </c>
      <c r="Y2" s="132" t="s">
        <v>21</v>
      </c>
      <c r="Z2" s="117" t="s">
        <v>22</v>
      </c>
      <c r="AA2" s="2" t="s">
        <v>23</v>
      </c>
      <c r="AB2" s="2" t="s">
        <v>24</v>
      </c>
      <c r="AC2" s="2" t="s">
        <v>25</v>
      </c>
      <c r="AD2" s="2" t="s">
        <v>26</v>
      </c>
      <c r="AE2" s="118" t="s">
        <v>27</v>
      </c>
      <c r="AF2" s="118" t="s">
        <v>28</v>
      </c>
      <c r="AG2" s="2" t="s">
        <v>29</v>
      </c>
      <c r="AH2" s="2" t="s">
        <v>30</v>
      </c>
      <c r="AI2" s="2" t="s">
        <v>31</v>
      </c>
      <c r="AJ2" s="118" t="s">
        <v>32</v>
      </c>
      <c r="AK2" s="2" t="s">
        <v>33</v>
      </c>
      <c r="AL2" s="2" t="s">
        <v>34</v>
      </c>
      <c r="AM2" s="2" t="s">
        <v>35</v>
      </c>
      <c r="AN2" s="2" t="s">
        <v>36</v>
      </c>
      <c r="AO2" s="3" t="s">
        <v>37</v>
      </c>
    </row>
    <row r="3" spans="1:41">
      <c r="A3" s="135" t="s">
        <v>38</v>
      </c>
      <c r="B3" s="135"/>
      <c r="C3" s="135"/>
      <c r="D3" s="135"/>
      <c r="E3" s="4" t="s">
        <v>39</v>
      </c>
      <c r="F3" s="5">
        <v>1</v>
      </c>
      <c r="G3" s="5">
        <v>2</v>
      </c>
      <c r="H3" s="5">
        <v>3</v>
      </c>
      <c r="I3" s="5">
        <v>4</v>
      </c>
      <c r="J3" s="5">
        <v>5</v>
      </c>
      <c r="K3" s="5">
        <v>6</v>
      </c>
      <c r="L3" s="5">
        <v>7</v>
      </c>
      <c r="M3" s="5">
        <v>8</v>
      </c>
      <c r="N3" s="5">
        <v>9</v>
      </c>
      <c r="O3" s="5">
        <v>10</v>
      </c>
      <c r="P3" s="5">
        <v>11</v>
      </c>
      <c r="Q3" s="5">
        <v>12</v>
      </c>
      <c r="R3" s="5">
        <v>13</v>
      </c>
      <c r="S3" s="36">
        <v>14</v>
      </c>
      <c r="T3" s="5">
        <v>15</v>
      </c>
      <c r="U3" s="5">
        <v>16</v>
      </c>
      <c r="V3" s="5">
        <v>17</v>
      </c>
      <c r="W3" s="5">
        <v>18</v>
      </c>
      <c r="X3" s="38">
        <v>19</v>
      </c>
      <c r="Y3" s="29">
        <v>20</v>
      </c>
      <c r="Z3" s="5">
        <v>21</v>
      </c>
      <c r="AA3" s="5">
        <v>22</v>
      </c>
      <c r="AB3" s="5">
        <v>23</v>
      </c>
      <c r="AC3" s="5">
        <v>24</v>
      </c>
      <c r="AD3" s="5">
        <v>25</v>
      </c>
      <c r="AE3" s="38">
        <v>26</v>
      </c>
      <c r="AF3" s="38">
        <v>27</v>
      </c>
      <c r="AG3" s="5">
        <v>28</v>
      </c>
      <c r="AH3" s="5">
        <v>29</v>
      </c>
      <c r="AI3" s="5">
        <v>30</v>
      </c>
      <c r="AJ3" s="38">
        <v>31</v>
      </c>
      <c r="AK3" s="5">
        <v>32</v>
      </c>
      <c r="AL3" s="5">
        <v>34</v>
      </c>
      <c r="AM3" s="5">
        <v>35</v>
      </c>
      <c r="AN3" s="5">
        <v>36</v>
      </c>
      <c r="AO3" s="5">
        <v>37</v>
      </c>
    </row>
    <row r="4" spans="1:41">
      <c r="A4" s="136" t="s">
        <v>40</v>
      </c>
      <c r="B4" s="137" t="s">
        <v>41</v>
      </c>
      <c r="C4" s="138"/>
      <c r="D4" s="138"/>
      <c r="E4" s="6">
        <v>1</v>
      </c>
      <c r="F4" s="7"/>
      <c r="G4" s="7"/>
      <c r="H4" s="7"/>
      <c r="I4" s="7"/>
      <c r="J4" s="7"/>
      <c r="K4" s="8"/>
      <c r="L4" s="7"/>
      <c r="M4" s="9"/>
      <c r="N4" s="7"/>
      <c r="O4" s="7"/>
      <c r="P4" s="7"/>
      <c r="Q4" s="7"/>
      <c r="R4" s="7"/>
      <c r="S4" s="10"/>
      <c r="T4" s="7"/>
      <c r="U4" s="7"/>
      <c r="V4" s="9"/>
      <c r="W4" s="9"/>
      <c r="X4" s="11"/>
      <c r="Y4" s="12">
        <v>69</v>
      </c>
      <c r="Z4" s="9"/>
      <c r="AA4" s="7"/>
      <c r="AB4" s="7"/>
      <c r="AC4" s="7"/>
      <c r="AD4" s="7"/>
      <c r="AE4" s="11"/>
      <c r="AF4" s="11"/>
      <c r="AG4" s="7"/>
      <c r="AH4" s="7"/>
      <c r="AI4" s="7"/>
      <c r="AJ4" s="11"/>
      <c r="AK4" s="7"/>
      <c r="AL4" s="7"/>
      <c r="AM4" s="7"/>
      <c r="AN4" s="7"/>
      <c r="AO4" s="4">
        <f>SUM(F4:Y4)</f>
        <v>69</v>
      </c>
    </row>
    <row r="5" spans="1:41">
      <c r="A5" s="136"/>
      <c r="B5" s="137" t="s">
        <v>42</v>
      </c>
      <c r="C5" s="138"/>
      <c r="D5" s="138"/>
      <c r="E5" s="6">
        <v>2</v>
      </c>
      <c r="F5" s="7"/>
      <c r="G5" s="7"/>
      <c r="H5" s="7"/>
      <c r="I5" s="7"/>
      <c r="J5" s="7"/>
      <c r="K5" s="8"/>
      <c r="L5" s="7"/>
      <c r="M5" s="9"/>
      <c r="N5" s="7"/>
      <c r="O5" s="7"/>
      <c r="P5" s="7"/>
      <c r="Q5" s="7"/>
      <c r="R5" s="7"/>
      <c r="S5" s="14"/>
      <c r="T5" s="13"/>
      <c r="U5" s="13"/>
      <c r="V5" s="103"/>
      <c r="W5" s="103"/>
      <c r="X5" s="15"/>
      <c r="Y5" s="29">
        <v>62</v>
      </c>
      <c r="Z5" s="103"/>
      <c r="AA5" s="13"/>
      <c r="AB5" s="13"/>
      <c r="AC5" s="13"/>
      <c r="AD5" s="13"/>
      <c r="AE5" s="15"/>
      <c r="AF5" s="15"/>
      <c r="AG5" s="13"/>
      <c r="AH5" s="13"/>
      <c r="AI5" s="13"/>
      <c r="AJ5" s="15"/>
      <c r="AK5" s="13"/>
      <c r="AL5" s="13"/>
      <c r="AM5" s="13"/>
      <c r="AN5" s="13"/>
      <c r="AO5" s="4">
        <f>SUM(F5:Y5)</f>
        <v>62</v>
      </c>
    </row>
    <row r="6" spans="1:41">
      <c r="A6" s="136"/>
      <c r="B6" s="137" t="s">
        <v>43</v>
      </c>
      <c r="C6" s="137"/>
      <c r="D6" s="137"/>
      <c r="E6" s="6">
        <v>3</v>
      </c>
      <c r="F6" s="7"/>
      <c r="G6" s="7"/>
      <c r="H6" s="7"/>
      <c r="I6" s="7"/>
      <c r="J6" s="7"/>
      <c r="K6" s="8"/>
      <c r="L6" s="7"/>
      <c r="M6" s="9"/>
      <c r="N6" s="7"/>
      <c r="O6" s="7"/>
      <c r="P6" s="7"/>
      <c r="Q6" s="7"/>
      <c r="R6" s="7"/>
      <c r="S6" s="14"/>
      <c r="T6" s="13"/>
      <c r="U6" s="13"/>
      <c r="V6" s="103"/>
      <c r="W6" s="103"/>
      <c r="X6" s="15"/>
      <c r="Y6" s="29">
        <v>0</v>
      </c>
      <c r="Z6" s="103"/>
      <c r="AA6" s="13"/>
      <c r="AB6" s="13"/>
      <c r="AC6" s="13"/>
      <c r="AD6" s="13"/>
      <c r="AE6" s="15"/>
      <c r="AF6" s="15"/>
      <c r="AG6" s="13"/>
      <c r="AH6" s="13"/>
      <c r="AI6" s="13"/>
      <c r="AJ6" s="15"/>
      <c r="AK6" s="13"/>
      <c r="AL6" s="13"/>
      <c r="AM6" s="13"/>
      <c r="AN6" s="13"/>
      <c r="AO6" s="4">
        <f>SUM(F6:Y6)</f>
        <v>0</v>
      </c>
    </row>
    <row r="7" spans="1:41">
      <c r="A7" s="136"/>
      <c r="B7" s="137" t="s">
        <v>44</v>
      </c>
      <c r="C7" s="138"/>
      <c r="D7" s="138"/>
      <c r="E7" s="6">
        <v>4</v>
      </c>
      <c r="F7" s="7"/>
      <c r="G7" s="7"/>
      <c r="H7" s="7"/>
      <c r="I7" s="7"/>
      <c r="J7" s="7"/>
      <c r="K7" s="8"/>
      <c r="L7" s="7"/>
      <c r="M7" s="9"/>
      <c r="N7" s="7"/>
      <c r="O7" s="7"/>
      <c r="P7" s="7"/>
      <c r="Q7" s="7"/>
      <c r="R7" s="7"/>
      <c r="S7" s="14"/>
      <c r="T7" s="13"/>
      <c r="U7" s="13"/>
      <c r="V7" s="103"/>
      <c r="W7" s="103"/>
      <c r="X7" s="15"/>
      <c r="Y7" s="29">
        <v>50</v>
      </c>
      <c r="Z7" s="103"/>
      <c r="AA7" s="13"/>
      <c r="AB7" s="13"/>
      <c r="AC7" s="13"/>
      <c r="AD7" s="13"/>
      <c r="AE7" s="15"/>
      <c r="AF7" s="15"/>
      <c r="AG7" s="13"/>
      <c r="AH7" s="13"/>
      <c r="AI7" s="13"/>
      <c r="AJ7" s="15"/>
      <c r="AK7" s="13"/>
      <c r="AL7" s="13"/>
      <c r="AM7" s="13"/>
      <c r="AN7" s="13"/>
      <c r="AO7" s="4">
        <f>SUM(F7:Y7)</f>
        <v>50</v>
      </c>
    </row>
    <row r="8" spans="1:41">
      <c r="A8" s="136"/>
      <c r="B8" s="137" t="s">
        <v>45</v>
      </c>
      <c r="C8" s="138"/>
      <c r="D8" s="138"/>
      <c r="E8" s="6">
        <v>6</v>
      </c>
      <c r="F8" s="7"/>
      <c r="G8" s="7"/>
      <c r="H8" s="7"/>
      <c r="I8" s="7"/>
      <c r="J8" s="7"/>
      <c r="K8" s="8"/>
      <c r="L8" s="7"/>
      <c r="M8" s="9"/>
      <c r="N8" s="7"/>
      <c r="O8" s="7"/>
      <c r="P8" s="7"/>
      <c r="Q8" s="7"/>
      <c r="R8" s="7"/>
      <c r="S8" s="14"/>
      <c r="T8" s="13"/>
      <c r="U8" s="13"/>
      <c r="V8" s="103"/>
      <c r="W8" s="103"/>
      <c r="X8" s="15"/>
      <c r="Y8" s="29">
        <v>0</v>
      </c>
      <c r="Z8" s="103"/>
      <c r="AA8" s="13"/>
      <c r="AB8" s="13"/>
      <c r="AC8" s="13"/>
      <c r="AD8" s="13"/>
      <c r="AE8" s="15"/>
      <c r="AF8" s="15"/>
      <c r="AG8" s="13"/>
      <c r="AH8" s="13"/>
      <c r="AI8" s="13"/>
      <c r="AJ8" s="15"/>
      <c r="AK8" s="13"/>
      <c r="AL8" s="13"/>
      <c r="AM8" s="13"/>
      <c r="AN8" s="13"/>
      <c r="AO8" s="4">
        <f>SUM(F8:Y8)</f>
        <v>0</v>
      </c>
    </row>
    <row r="9" spans="1:41">
      <c r="A9" s="136"/>
      <c r="B9" s="137" t="s">
        <v>46</v>
      </c>
      <c r="C9" s="138"/>
      <c r="D9" s="138"/>
      <c r="E9" s="6">
        <v>6.8</v>
      </c>
      <c r="F9" s="7">
        <f>F10+F11</f>
        <v>0</v>
      </c>
      <c r="G9" s="7">
        <f>G10+G11</f>
        <v>0</v>
      </c>
      <c r="H9" s="7">
        <f t="shared" ref="H9:AO9" si="0">H10+H11</f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9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7">
        <f t="shared" si="0"/>
        <v>0</v>
      </c>
      <c r="R9" s="7">
        <f t="shared" si="0"/>
        <v>0</v>
      </c>
      <c r="S9" s="7">
        <f t="shared" si="0"/>
        <v>0</v>
      </c>
      <c r="T9" s="7">
        <f t="shared" si="0"/>
        <v>0</v>
      </c>
      <c r="U9" s="7">
        <f t="shared" si="0"/>
        <v>0</v>
      </c>
      <c r="V9" s="9">
        <f t="shared" si="0"/>
        <v>0</v>
      </c>
      <c r="W9" s="7">
        <f t="shared" si="0"/>
        <v>0</v>
      </c>
      <c r="X9" s="11">
        <f t="shared" si="0"/>
        <v>0</v>
      </c>
      <c r="Y9" s="12">
        <v>69</v>
      </c>
      <c r="Z9" s="7">
        <f t="shared" si="0"/>
        <v>0</v>
      </c>
      <c r="AA9" s="7">
        <f t="shared" si="0"/>
        <v>0</v>
      </c>
      <c r="AB9" s="7">
        <f t="shared" si="0"/>
        <v>0</v>
      </c>
      <c r="AC9" s="7">
        <f t="shared" si="0"/>
        <v>0</v>
      </c>
      <c r="AD9" s="7">
        <f t="shared" si="0"/>
        <v>0</v>
      </c>
      <c r="AE9" s="11">
        <f t="shared" si="0"/>
        <v>0</v>
      </c>
      <c r="AF9" s="11">
        <f t="shared" si="0"/>
        <v>0</v>
      </c>
      <c r="AG9" s="7">
        <f t="shared" si="0"/>
        <v>0</v>
      </c>
      <c r="AH9" s="7">
        <f t="shared" si="0"/>
        <v>0</v>
      </c>
      <c r="AI9" s="7">
        <f t="shared" si="0"/>
        <v>0</v>
      </c>
      <c r="AJ9" s="11">
        <f t="shared" si="0"/>
        <v>0</v>
      </c>
      <c r="AK9" s="7">
        <f t="shared" si="0"/>
        <v>0</v>
      </c>
      <c r="AL9" s="7">
        <f t="shared" si="0"/>
        <v>0</v>
      </c>
      <c r="AM9" s="7">
        <f t="shared" si="0"/>
        <v>0</v>
      </c>
      <c r="AN9" s="7">
        <f t="shared" si="0"/>
        <v>0</v>
      </c>
      <c r="AO9" s="8">
        <f t="shared" si="0"/>
        <v>69</v>
      </c>
    </row>
    <row r="10" spans="1:41">
      <c r="A10" s="136"/>
      <c r="B10" s="141" t="s">
        <v>47</v>
      </c>
      <c r="C10" s="137" t="s">
        <v>48</v>
      </c>
      <c r="D10" s="137"/>
      <c r="E10" s="6">
        <v>8</v>
      </c>
      <c r="F10" s="7"/>
      <c r="G10" s="7"/>
      <c r="H10" s="7"/>
      <c r="I10" s="7"/>
      <c r="J10" s="7"/>
      <c r="K10" s="8"/>
      <c r="L10" s="7"/>
      <c r="M10" s="9"/>
      <c r="N10" s="7"/>
      <c r="O10" s="7"/>
      <c r="P10" s="7"/>
      <c r="Q10" s="7"/>
      <c r="R10" s="7"/>
      <c r="S10" s="14"/>
      <c r="T10" s="13"/>
      <c r="U10" s="13"/>
      <c r="V10" s="103"/>
      <c r="W10" s="103"/>
      <c r="X10" s="15"/>
      <c r="Y10" s="29">
        <v>33</v>
      </c>
      <c r="Z10" s="103"/>
      <c r="AA10" s="13"/>
      <c r="AB10" s="13"/>
      <c r="AC10" s="13"/>
      <c r="AD10" s="13"/>
      <c r="AE10" s="15"/>
      <c r="AF10" s="15"/>
      <c r="AG10" s="13"/>
      <c r="AH10" s="13"/>
      <c r="AI10" s="13"/>
      <c r="AJ10" s="15"/>
      <c r="AK10" s="13"/>
      <c r="AL10" s="13"/>
      <c r="AM10" s="13"/>
      <c r="AN10" s="13"/>
      <c r="AO10" s="4">
        <f t="shared" ref="AO10:AO21" si="1">SUM(F10:Y10)</f>
        <v>33</v>
      </c>
    </row>
    <row r="11" spans="1:41">
      <c r="A11" s="136"/>
      <c r="B11" s="141"/>
      <c r="C11" s="137" t="s">
        <v>49</v>
      </c>
      <c r="D11" s="137"/>
      <c r="E11" s="6">
        <v>9.1999999999999993</v>
      </c>
      <c r="F11" s="7"/>
      <c r="G11" s="7"/>
      <c r="H11" s="7"/>
      <c r="I11" s="7"/>
      <c r="J11" s="7"/>
      <c r="K11" s="8"/>
      <c r="L11" s="7"/>
      <c r="M11" s="9"/>
      <c r="N11" s="7"/>
      <c r="O11" s="7"/>
      <c r="P11" s="7"/>
      <c r="Q11" s="7"/>
      <c r="R11" s="7"/>
      <c r="S11" s="14"/>
      <c r="T11" s="13"/>
      <c r="U11" s="13"/>
      <c r="V11" s="103"/>
      <c r="W11" s="103"/>
      <c r="X11" s="15"/>
      <c r="Y11" s="29">
        <v>36</v>
      </c>
      <c r="Z11" s="103"/>
      <c r="AA11" s="13"/>
      <c r="AB11" s="13"/>
      <c r="AC11" s="13"/>
      <c r="AD11" s="13"/>
      <c r="AE11" s="15"/>
      <c r="AF11" s="15"/>
      <c r="AG11" s="13"/>
      <c r="AH11" s="13"/>
      <c r="AI11" s="13"/>
      <c r="AJ11" s="15"/>
      <c r="AK11" s="13"/>
      <c r="AL11" s="13"/>
      <c r="AM11" s="13"/>
      <c r="AN11" s="13"/>
      <c r="AO11" s="4">
        <f t="shared" si="1"/>
        <v>36</v>
      </c>
    </row>
    <row r="12" spans="1:41">
      <c r="A12" s="136"/>
      <c r="B12" s="142" t="s">
        <v>50</v>
      </c>
      <c r="C12" s="143"/>
      <c r="D12" s="97"/>
      <c r="E12" s="6">
        <v>10.4</v>
      </c>
      <c r="F12" s="7"/>
      <c r="G12" s="7"/>
      <c r="H12" s="7"/>
      <c r="I12" s="7"/>
      <c r="J12" s="7"/>
      <c r="K12" s="8"/>
      <c r="L12" s="7"/>
      <c r="M12" s="9"/>
      <c r="N12" s="7"/>
      <c r="O12" s="7"/>
      <c r="P12" s="7"/>
      <c r="Q12" s="7"/>
      <c r="R12" s="7"/>
      <c r="S12" s="14"/>
      <c r="T12" s="13"/>
      <c r="U12" s="13"/>
      <c r="V12" s="103"/>
      <c r="W12" s="103"/>
      <c r="X12" s="15"/>
      <c r="Y12" s="29">
        <v>65</v>
      </c>
      <c r="Z12" s="103"/>
      <c r="AA12" s="13"/>
      <c r="AB12" s="13"/>
      <c r="AC12" s="13"/>
      <c r="AD12" s="13"/>
      <c r="AE12" s="15"/>
      <c r="AF12" s="15"/>
      <c r="AG12" s="13"/>
      <c r="AH12" s="13"/>
      <c r="AI12" s="13"/>
      <c r="AJ12" s="15"/>
      <c r="AK12" s="13"/>
      <c r="AL12" s="13"/>
      <c r="AM12" s="13"/>
      <c r="AN12" s="13"/>
      <c r="AO12" s="4">
        <f t="shared" si="1"/>
        <v>65</v>
      </c>
    </row>
    <row r="13" spans="1:41" ht="33.75">
      <c r="A13" s="136"/>
      <c r="B13" s="143"/>
      <c r="C13" s="143"/>
      <c r="D13" s="97" t="s">
        <v>52</v>
      </c>
      <c r="E13" s="6">
        <v>11.6</v>
      </c>
      <c r="F13" s="7"/>
      <c r="G13" s="7"/>
      <c r="H13" s="7"/>
      <c r="I13" s="7"/>
      <c r="J13" s="7"/>
      <c r="K13" s="8"/>
      <c r="L13" s="7"/>
      <c r="M13" s="9"/>
      <c r="N13" s="7"/>
      <c r="O13" s="7"/>
      <c r="P13" s="7"/>
      <c r="Q13" s="7"/>
      <c r="R13" s="7"/>
      <c r="S13" s="14"/>
      <c r="T13" s="13"/>
      <c r="U13" s="13"/>
      <c r="V13" s="103"/>
      <c r="W13" s="103"/>
      <c r="X13" s="15"/>
      <c r="Y13" s="29">
        <v>50</v>
      </c>
      <c r="Z13" s="103"/>
      <c r="AA13" s="13"/>
      <c r="AB13" s="13"/>
      <c r="AC13" s="13"/>
      <c r="AD13" s="13"/>
      <c r="AE13" s="15"/>
      <c r="AF13" s="15"/>
      <c r="AG13" s="13"/>
      <c r="AH13" s="13"/>
      <c r="AI13" s="13"/>
      <c r="AJ13" s="15"/>
      <c r="AK13" s="13"/>
      <c r="AL13" s="13"/>
      <c r="AM13" s="13"/>
      <c r="AN13" s="13"/>
      <c r="AO13" s="4">
        <f t="shared" si="1"/>
        <v>50</v>
      </c>
    </row>
    <row r="14" spans="1:41">
      <c r="A14" s="136"/>
      <c r="B14" s="137" t="s">
        <v>53</v>
      </c>
      <c r="C14" s="138"/>
      <c r="D14" s="138"/>
      <c r="E14" s="6">
        <v>12.8</v>
      </c>
      <c r="F14" s="7"/>
      <c r="G14" s="7"/>
      <c r="H14" s="7"/>
      <c r="I14" s="7"/>
      <c r="J14" s="7"/>
      <c r="K14" s="8"/>
      <c r="L14" s="7"/>
      <c r="M14" s="9"/>
      <c r="N14" s="7"/>
      <c r="O14" s="7"/>
      <c r="P14" s="7"/>
      <c r="Q14" s="7"/>
      <c r="R14" s="7"/>
      <c r="S14" s="14"/>
      <c r="T14" s="13"/>
      <c r="U14" s="13"/>
      <c r="V14" s="103"/>
      <c r="W14" s="103"/>
      <c r="X14" s="15"/>
      <c r="Y14" s="29">
        <v>69</v>
      </c>
      <c r="Z14" s="103"/>
      <c r="AA14" s="13"/>
      <c r="AB14" s="13"/>
      <c r="AC14" s="13"/>
      <c r="AD14" s="13"/>
      <c r="AE14" s="15"/>
      <c r="AF14" s="15"/>
      <c r="AG14" s="13"/>
      <c r="AH14" s="13"/>
      <c r="AI14" s="13"/>
      <c r="AJ14" s="15"/>
      <c r="AK14" s="13"/>
      <c r="AL14" s="13"/>
      <c r="AM14" s="13"/>
      <c r="AN14" s="13"/>
      <c r="AO14" s="4">
        <f t="shared" si="1"/>
        <v>69</v>
      </c>
    </row>
    <row r="15" spans="1:41">
      <c r="A15" s="136"/>
      <c r="B15" s="137" t="s">
        <v>54</v>
      </c>
      <c r="C15" s="137"/>
      <c r="D15" s="137"/>
      <c r="E15" s="6">
        <v>14</v>
      </c>
      <c r="F15" s="7"/>
      <c r="G15" s="7"/>
      <c r="H15" s="7"/>
      <c r="I15" s="7"/>
      <c r="J15" s="7"/>
      <c r="K15" s="8"/>
      <c r="L15" s="7"/>
      <c r="M15" s="9"/>
      <c r="N15" s="7"/>
      <c r="O15" s="7"/>
      <c r="P15" s="7"/>
      <c r="Q15" s="7"/>
      <c r="R15" s="7"/>
      <c r="S15" s="14"/>
      <c r="T15" s="13"/>
      <c r="U15" s="13"/>
      <c r="V15" s="103"/>
      <c r="W15" s="103"/>
      <c r="X15" s="15"/>
      <c r="Y15" s="29">
        <v>0</v>
      </c>
      <c r="Z15" s="103"/>
      <c r="AA15" s="13"/>
      <c r="AB15" s="13" t="s">
        <v>133</v>
      </c>
      <c r="AC15" s="13"/>
      <c r="AD15" s="13"/>
      <c r="AE15" s="15"/>
      <c r="AF15" s="15"/>
      <c r="AG15" s="13"/>
      <c r="AH15" s="13"/>
      <c r="AI15" s="13"/>
      <c r="AJ15" s="15"/>
      <c r="AK15" s="13"/>
      <c r="AL15" s="13"/>
      <c r="AM15" s="13"/>
      <c r="AN15" s="13"/>
      <c r="AO15" s="4">
        <f t="shared" si="1"/>
        <v>0</v>
      </c>
    </row>
    <row r="16" spans="1:41">
      <c r="A16" s="136"/>
      <c r="B16" s="137" t="s">
        <v>55</v>
      </c>
      <c r="C16" s="139"/>
      <c r="D16" s="139"/>
      <c r="E16" s="6">
        <v>15.2</v>
      </c>
      <c r="F16" s="7"/>
      <c r="G16" s="7"/>
      <c r="H16" s="7"/>
      <c r="I16" s="7"/>
      <c r="J16" s="7"/>
      <c r="K16" s="8"/>
      <c r="L16" s="7"/>
      <c r="M16" s="9"/>
      <c r="N16" s="7"/>
      <c r="O16" s="7"/>
      <c r="P16" s="7"/>
      <c r="Q16" s="7"/>
      <c r="R16" s="7"/>
      <c r="S16" s="10"/>
      <c r="T16" s="7"/>
      <c r="U16" s="7"/>
      <c r="V16" s="9"/>
      <c r="W16" s="9"/>
      <c r="X16" s="11"/>
      <c r="Y16" s="12">
        <v>2</v>
      </c>
      <c r="Z16" s="9"/>
      <c r="AA16" s="7"/>
      <c r="AB16" s="7"/>
      <c r="AC16" s="13"/>
      <c r="AD16" s="13"/>
      <c r="AE16" s="15"/>
      <c r="AF16" s="15"/>
      <c r="AG16" s="13"/>
      <c r="AH16" s="13"/>
      <c r="AI16" s="13"/>
      <c r="AJ16" s="15"/>
      <c r="AK16" s="13"/>
      <c r="AL16" s="13"/>
      <c r="AM16" s="13"/>
      <c r="AN16" s="13"/>
      <c r="AO16" s="4">
        <f t="shared" si="1"/>
        <v>2</v>
      </c>
    </row>
    <row r="17" spans="1:41">
      <c r="A17" s="136"/>
      <c r="B17" s="140" t="s">
        <v>56</v>
      </c>
      <c r="C17" s="137" t="s">
        <v>57</v>
      </c>
      <c r="D17" s="137"/>
      <c r="E17" s="6">
        <v>16.399999999999999</v>
      </c>
      <c r="F17" s="7"/>
      <c r="G17" s="7"/>
      <c r="H17" s="7"/>
      <c r="I17" s="7"/>
      <c r="J17" s="7"/>
      <c r="K17" s="8"/>
      <c r="L17" s="7"/>
      <c r="M17" s="9"/>
      <c r="N17" s="7"/>
      <c r="O17" s="7"/>
      <c r="P17" s="7"/>
      <c r="Q17" s="7"/>
      <c r="R17" s="7"/>
      <c r="S17" s="14"/>
      <c r="T17" s="13"/>
      <c r="U17" s="13"/>
      <c r="V17" s="103"/>
      <c r="W17" s="103"/>
      <c r="X17" s="15"/>
      <c r="Y17" s="29">
        <v>0</v>
      </c>
      <c r="Z17" s="103"/>
      <c r="AA17" s="13"/>
      <c r="AB17" s="13"/>
      <c r="AC17" s="13"/>
      <c r="AD17" s="13"/>
      <c r="AE17" s="15"/>
      <c r="AF17" s="15"/>
      <c r="AG17" s="13"/>
      <c r="AH17" s="13"/>
      <c r="AI17" s="13"/>
      <c r="AJ17" s="15"/>
      <c r="AK17" s="13"/>
      <c r="AL17" s="13"/>
      <c r="AM17" s="13"/>
      <c r="AN17" s="13"/>
      <c r="AO17" s="4">
        <f t="shared" si="1"/>
        <v>0</v>
      </c>
    </row>
    <row r="18" spans="1:41">
      <c r="A18" s="136"/>
      <c r="B18" s="140"/>
      <c r="C18" s="137" t="s">
        <v>58</v>
      </c>
      <c r="D18" s="137"/>
      <c r="E18" s="6">
        <v>17.600000000000001</v>
      </c>
      <c r="F18" s="7"/>
      <c r="G18" s="7"/>
      <c r="H18" s="7"/>
      <c r="I18" s="7"/>
      <c r="J18" s="7"/>
      <c r="K18" s="8"/>
      <c r="L18" s="7"/>
      <c r="M18" s="9"/>
      <c r="N18" s="7"/>
      <c r="O18" s="7"/>
      <c r="P18" s="7"/>
      <c r="Q18" s="7"/>
      <c r="R18" s="7"/>
      <c r="S18" s="14"/>
      <c r="T18" s="13"/>
      <c r="U18" s="13"/>
      <c r="V18" s="103"/>
      <c r="W18" s="103"/>
      <c r="X18" s="15"/>
      <c r="Y18" s="29">
        <v>0</v>
      </c>
      <c r="Z18" s="103"/>
      <c r="AA18" s="13"/>
      <c r="AB18" s="13"/>
      <c r="AC18" s="13"/>
      <c r="AD18" s="13"/>
      <c r="AE18" s="15"/>
      <c r="AF18" s="15"/>
      <c r="AG18" s="13"/>
      <c r="AH18" s="13"/>
      <c r="AI18" s="13"/>
      <c r="AJ18" s="15"/>
      <c r="AK18" s="13"/>
      <c r="AL18" s="13"/>
      <c r="AM18" s="13"/>
      <c r="AN18" s="13"/>
      <c r="AO18" s="4">
        <f t="shared" si="1"/>
        <v>0</v>
      </c>
    </row>
    <row r="19" spans="1:41">
      <c r="A19" s="136"/>
      <c r="B19" s="140"/>
      <c r="C19" s="137" t="s">
        <v>59</v>
      </c>
      <c r="D19" s="137"/>
      <c r="E19" s="6">
        <v>18.8</v>
      </c>
      <c r="F19" s="7"/>
      <c r="G19" s="7"/>
      <c r="H19" s="7"/>
      <c r="I19" s="7"/>
      <c r="J19" s="7"/>
      <c r="K19" s="8"/>
      <c r="L19" s="7"/>
      <c r="M19" s="9"/>
      <c r="N19" s="7"/>
      <c r="O19" s="7"/>
      <c r="P19" s="7"/>
      <c r="Q19" s="7"/>
      <c r="R19" s="7"/>
      <c r="S19" s="14"/>
      <c r="T19" s="13"/>
      <c r="U19" s="13"/>
      <c r="V19" s="103"/>
      <c r="W19" s="103"/>
      <c r="X19" s="15"/>
      <c r="Y19" s="29">
        <v>0</v>
      </c>
      <c r="Z19" s="103"/>
      <c r="AA19" s="13"/>
      <c r="AB19" s="13"/>
      <c r="AC19" s="13"/>
      <c r="AD19" s="13"/>
      <c r="AE19" s="15"/>
      <c r="AF19" s="15"/>
      <c r="AG19" s="13"/>
      <c r="AH19" s="13"/>
      <c r="AI19" s="13"/>
      <c r="AJ19" s="15"/>
      <c r="AK19" s="13"/>
      <c r="AL19" s="13"/>
      <c r="AM19" s="13"/>
      <c r="AN19" s="13"/>
      <c r="AO19" s="4">
        <f t="shared" si="1"/>
        <v>0</v>
      </c>
    </row>
    <row r="20" spans="1:41">
      <c r="A20" s="136"/>
      <c r="B20" s="140"/>
      <c r="C20" s="137" t="s">
        <v>60</v>
      </c>
      <c r="D20" s="137"/>
      <c r="E20" s="6">
        <v>20</v>
      </c>
      <c r="F20" s="7"/>
      <c r="G20" s="7"/>
      <c r="H20" s="7"/>
      <c r="I20" s="7"/>
      <c r="J20" s="7"/>
      <c r="K20" s="8"/>
      <c r="L20" s="7"/>
      <c r="M20" s="9"/>
      <c r="N20" s="7"/>
      <c r="O20" s="7"/>
      <c r="P20" s="7"/>
      <c r="Q20" s="7"/>
      <c r="R20" s="7"/>
      <c r="S20" s="14"/>
      <c r="T20" s="13"/>
      <c r="U20" s="13"/>
      <c r="V20" s="103"/>
      <c r="W20" s="103"/>
      <c r="X20" s="15"/>
      <c r="Y20" s="29">
        <v>5</v>
      </c>
      <c r="Z20" s="103"/>
      <c r="AA20" s="13"/>
      <c r="AB20" s="13"/>
      <c r="AC20" s="13"/>
      <c r="AD20" s="13"/>
      <c r="AE20" s="15"/>
      <c r="AF20" s="15"/>
      <c r="AG20" s="13"/>
      <c r="AH20" s="13"/>
      <c r="AI20" s="13"/>
      <c r="AJ20" s="15"/>
      <c r="AK20" s="13"/>
      <c r="AL20" s="13"/>
      <c r="AM20" s="13"/>
      <c r="AN20" s="13"/>
      <c r="AO20" s="4">
        <f t="shared" si="1"/>
        <v>5</v>
      </c>
    </row>
    <row r="21" spans="1:41">
      <c r="A21" s="136"/>
      <c r="B21" s="140"/>
      <c r="C21" s="137" t="s">
        <v>61</v>
      </c>
      <c r="D21" s="137"/>
      <c r="E21" s="6">
        <v>21.2</v>
      </c>
      <c r="F21" s="7"/>
      <c r="G21" s="7"/>
      <c r="H21" s="7"/>
      <c r="I21" s="7"/>
      <c r="J21" s="7"/>
      <c r="K21" s="8"/>
      <c r="L21" s="7"/>
      <c r="M21" s="9"/>
      <c r="N21" s="7"/>
      <c r="O21" s="7"/>
      <c r="P21" s="7"/>
      <c r="Q21" s="7"/>
      <c r="R21" s="7"/>
      <c r="S21" s="14"/>
      <c r="T21" s="13"/>
      <c r="U21" s="13"/>
      <c r="V21" s="103"/>
      <c r="W21" s="103"/>
      <c r="X21" s="15"/>
      <c r="Y21" s="29">
        <v>64</v>
      </c>
      <c r="Z21" s="103"/>
      <c r="AA21" s="13"/>
      <c r="AB21" s="13"/>
      <c r="AC21" s="13"/>
      <c r="AD21" s="13"/>
      <c r="AE21" s="15"/>
      <c r="AF21" s="15"/>
      <c r="AG21" s="13"/>
      <c r="AH21" s="13"/>
      <c r="AI21" s="13"/>
      <c r="AJ21" s="15"/>
      <c r="AK21" s="13"/>
      <c r="AL21" s="13"/>
      <c r="AM21" s="13"/>
      <c r="AN21" s="13"/>
      <c r="AO21" s="4">
        <f t="shared" si="1"/>
        <v>64</v>
      </c>
    </row>
    <row r="22" spans="1:41">
      <c r="A22" s="136"/>
      <c r="B22" s="137" t="s">
        <v>62</v>
      </c>
      <c r="C22" s="138"/>
      <c r="D22" s="138"/>
      <c r="E22" s="6">
        <v>22.4</v>
      </c>
      <c r="F22" s="7">
        <v>0</v>
      </c>
      <c r="G22" s="7">
        <f>G23+G24</f>
        <v>0</v>
      </c>
      <c r="H22" s="7">
        <f t="shared" ref="H22:AO22" si="2">H23+H24</f>
        <v>0</v>
      </c>
      <c r="I22" s="7">
        <f t="shared" si="2"/>
        <v>0</v>
      </c>
      <c r="J22" s="7">
        <f t="shared" si="2"/>
        <v>0</v>
      </c>
      <c r="K22" s="7">
        <f t="shared" si="2"/>
        <v>0</v>
      </c>
      <c r="L22" s="7">
        <f t="shared" si="2"/>
        <v>0</v>
      </c>
      <c r="M22" s="9">
        <f t="shared" si="2"/>
        <v>0</v>
      </c>
      <c r="N22" s="7">
        <f t="shared" si="2"/>
        <v>0</v>
      </c>
      <c r="O22" s="7">
        <f t="shared" si="2"/>
        <v>0</v>
      </c>
      <c r="P22" s="7">
        <f t="shared" si="2"/>
        <v>0</v>
      </c>
      <c r="Q22" s="7">
        <f t="shared" si="2"/>
        <v>0</v>
      </c>
      <c r="R22" s="7">
        <f t="shared" si="2"/>
        <v>0</v>
      </c>
      <c r="S22" s="10">
        <f t="shared" si="2"/>
        <v>0</v>
      </c>
      <c r="T22" s="7">
        <f t="shared" si="2"/>
        <v>0</v>
      </c>
      <c r="U22" s="7">
        <f t="shared" si="2"/>
        <v>0</v>
      </c>
      <c r="V22" s="9">
        <f t="shared" si="2"/>
        <v>0</v>
      </c>
      <c r="W22" s="7">
        <f t="shared" si="2"/>
        <v>0</v>
      </c>
      <c r="X22" s="11">
        <f t="shared" si="2"/>
        <v>0</v>
      </c>
      <c r="Y22" s="12">
        <v>0</v>
      </c>
      <c r="Z22" s="7">
        <f t="shared" si="2"/>
        <v>0</v>
      </c>
      <c r="AA22" s="7">
        <f t="shared" si="2"/>
        <v>0</v>
      </c>
      <c r="AB22" s="7">
        <f t="shared" si="2"/>
        <v>0</v>
      </c>
      <c r="AC22" s="7">
        <f t="shared" si="2"/>
        <v>0</v>
      </c>
      <c r="AD22" s="7">
        <f t="shared" si="2"/>
        <v>0</v>
      </c>
      <c r="AE22" s="11">
        <f t="shared" si="2"/>
        <v>0</v>
      </c>
      <c r="AF22" s="11">
        <f t="shared" si="2"/>
        <v>0</v>
      </c>
      <c r="AG22" s="7">
        <f t="shared" si="2"/>
        <v>0</v>
      </c>
      <c r="AH22" s="7">
        <f t="shared" si="2"/>
        <v>0</v>
      </c>
      <c r="AI22" s="7">
        <f t="shared" si="2"/>
        <v>0</v>
      </c>
      <c r="AJ22" s="11">
        <f t="shared" si="2"/>
        <v>0</v>
      </c>
      <c r="AK22" s="7">
        <f t="shared" si="2"/>
        <v>0</v>
      </c>
      <c r="AL22" s="7">
        <f t="shared" si="2"/>
        <v>0</v>
      </c>
      <c r="AM22" s="7">
        <f t="shared" si="2"/>
        <v>0</v>
      </c>
      <c r="AN22" s="7">
        <f t="shared" si="2"/>
        <v>0</v>
      </c>
      <c r="AO22" s="8">
        <f t="shared" si="2"/>
        <v>1</v>
      </c>
    </row>
    <row r="23" spans="1:41">
      <c r="A23" s="136"/>
      <c r="B23" s="141" t="s">
        <v>47</v>
      </c>
      <c r="C23" s="137" t="s">
        <v>48</v>
      </c>
      <c r="D23" s="137"/>
      <c r="E23" s="6">
        <v>23.6</v>
      </c>
      <c r="F23" s="7"/>
      <c r="G23" s="7"/>
      <c r="H23" s="7"/>
      <c r="I23" s="7"/>
      <c r="J23" s="7"/>
      <c r="K23" s="8"/>
      <c r="L23" s="7"/>
      <c r="M23" s="9"/>
      <c r="N23" s="7"/>
      <c r="O23" s="7"/>
      <c r="P23" s="7"/>
      <c r="Q23" s="7"/>
      <c r="R23" s="7"/>
      <c r="S23" s="14"/>
      <c r="T23" s="13"/>
      <c r="U23" s="13"/>
      <c r="V23" s="103"/>
      <c r="W23" s="103"/>
      <c r="X23" s="15"/>
      <c r="Y23" s="29">
        <v>1</v>
      </c>
      <c r="Z23" s="103"/>
      <c r="AA23" s="13"/>
      <c r="AB23" s="13"/>
      <c r="AC23" s="13"/>
      <c r="AD23" s="13"/>
      <c r="AE23" s="15"/>
      <c r="AF23" s="15"/>
      <c r="AG23" s="13"/>
      <c r="AH23" s="13"/>
      <c r="AI23" s="13"/>
      <c r="AJ23" s="15"/>
      <c r="AK23" s="13"/>
      <c r="AL23" s="13"/>
      <c r="AM23" s="13"/>
      <c r="AN23" s="13"/>
      <c r="AO23" s="4">
        <f>SUM(F23:Y23)</f>
        <v>1</v>
      </c>
    </row>
    <row r="24" spans="1:41">
      <c r="A24" s="136"/>
      <c r="B24" s="141"/>
      <c r="C24" s="137" t="s">
        <v>49</v>
      </c>
      <c r="D24" s="137"/>
      <c r="E24" s="6">
        <v>24.8</v>
      </c>
      <c r="F24" s="7"/>
      <c r="G24" s="7"/>
      <c r="H24" s="7"/>
      <c r="I24" s="7"/>
      <c r="J24" s="7"/>
      <c r="K24" s="8"/>
      <c r="L24" s="7"/>
      <c r="M24" s="9"/>
      <c r="N24" s="7"/>
      <c r="O24" s="7"/>
      <c r="P24" s="7"/>
      <c r="Q24" s="7"/>
      <c r="R24" s="7"/>
      <c r="S24" s="14"/>
      <c r="T24" s="13"/>
      <c r="U24" s="13"/>
      <c r="V24" s="103"/>
      <c r="W24" s="103"/>
      <c r="X24" s="15"/>
      <c r="Y24" s="29">
        <v>0</v>
      </c>
      <c r="Z24" s="103"/>
      <c r="AA24" s="13"/>
      <c r="AB24" s="13"/>
      <c r="AC24" s="13"/>
      <c r="AD24" s="13"/>
      <c r="AE24" s="15"/>
      <c r="AF24" s="15"/>
      <c r="AG24" s="13"/>
      <c r="AH24" s="13"/>
      <c r="AI24" s="13"/>
      <c r="AJ24" s="15"/>
      <c r="AK24" s="13"/>
      <c r="AL24" s="13"/>
      <c r="AM24" s="13"/>
      <c r="AN24" s="13"/>
      <c r="AO24" s="4">
        <f>SUM(F24:Y24)</f>
        <v>0</v>
      </c>
    </row>
    <row r="25" spans="1:41">
      <c r="A25" s="136"/>
      <c r="B25" s="140" t="s">
        <v>56</v>
      </c>
      <c r="C25" s="137" t="s">
        <v>57</v>
      </c>
      <c r="D25" s="137"/>
      <c r="E25" s="6">
        <v>26</v>
      </c>
      <c r="F25" s="7"/>
      <c r="G25" s="7"/>
      <c r="H25" s="7"/>
      <c r="I25" s="7"/>
      <c r="J25" s="7"/>
      <c r="K25" s="8"/>
      <c r="L25" s="7"/>
      <c r="M25" s="9"/>
      <c r="N25" s="7"/>
      <c r="O25" s="7"/>
      <c r="P25" s="7"/>
      <c r="Q25" s="7"/>
      <c r="R25" s="7"/>
      <c r="S25" s="14"/>
      <c r="T25" s="13"/>
      <c r="U25" s="13"/>
      <c r="V25" s="103"/>
      <c r="W25" s="103"/>
      <c r="X25" s="15"/>
      <c r="Y25" s="29"/>
      <c r="Z25" s="103"/>
      <c r="AA25" s="13"/>
      <c r="AB25" s="13"/>
      <c r="AC25" s="13"/>
      <c r="AD25" s="13"/>
      <c r="AE25" s="15"/>
      <c r="AF25" s="15"/>
      <c r="AG25" s="13"/>
      <c r="AH25" s="13"/>
      <c r="AI25" s="13"/>
      <c r="AJ25" s="15"/>
      <c r="AK25" s="13"/>
      <c r="AL25" s="13"/>
      <c r="AM25" s="13"/>
      <c r="AN25" s="13"/>
      <c r="AO25" s="4">
        <f>SUM(F25:Y25)</f>
        <v>0</v>
      </c>
    </row>
    <row r="26" spans="1:41">
      <c r="A26" s="136"/>
      <c r="B26" s="140"/>
      <c r="C26" s="137" t="s">
        <v>63</v>
      </c>
      <c r="D26" s="137"/>
      <c r="E26" s="13">
        <v>26.5555555555556</v>
      </c>
      <c r="F26" s="7"/>
      <c r="G26" s="7"/>
      <c r="H26" s="7"/>
      <c r="I26" s="7"/>
      <c r="J26" s="7"/>
      <c r="K26" s="8"/>
      <c r="L26" s="7"/>
      <c r="M26" s="9"/>
      <c r="N26" s="7"/>
      <c r="O26" s="7"/>
      <c r="P26" s="7"/>
      <c r="Q26" s="7"/>
      <c r="R26" s="7"/>
      <c r="S26" s="14"/>
      <c r="T26" s="13"/>
      <c r="U26" s="13"/>
      <c r="V26" s="103"/>
      <c r="W26" s="103"/>
      <c r="X26" s="11"/>
      <c r="Y26" s="29">
        <v>0</v>
      </c>
      <c r="Z26" s="103"/>
      <c r="AA26" s="13"/>
      <c r="AB26" s="13"/>
      <c r="AC26" s="7"/>
      <c r="AD26" s="7"/>
      <c r="AE26" s="11"/>
      <c r="AF26" s="11"/>
      <c r="AG26" s="7"/>
      <c r="AH26" s="7"/>
      <c r="AI26" s="7"/>
      <c r="AJ26" s="11"/>
      <c r="AK26" s="7"/>
      <c r="AL26" s="7"/>
      <c r="AM26" s="7"/>
      <c r="AN26" s="7"/>
      <c r="AO26" s="8"/>
    </row>
    <row r="27" spans="1:41">
      <c r="A27" s="136"/>
      <c r="B27" s="140"/>
      <c r="C27" s="137" t="s">
        <v>59</v>
      </c>
      <c r="D27" s="137"/>
      <c r="E27" s="6">
        <v>28.4</v>
      </c>
      <c r="F27" s="7"/>
      <c r="G27" s="7"/>
      <c r="H27" s="7"/>
      <c r="I27" s="7"/>
      <c r="J27" s="7"/>
      <c r="K27" s="8"/>
      <c r="L27" s="7"/>
      <c r="M27" s="9"/>
      <c r="N27" s="7"/>
      <c r="O27" s="7"/>
      <c r="P27" s="7"/>
      <c r="Q27" s="7"/>
      <c r="R27" s="7"/>
      <c r="S27" s="14"/>
      <c r="T27" s="13"/>
      <c r="U27" s="13"/>
      <c r="V27" s="103"/>
      <c r="W27" s="103"/>
      <c r="X27" s="15"/>
      <c r="Y27" s="29"/>
      <c r="Z27" s="103"/>
      <c r="AA27" s="13"/>
      <c r="AB27" s="13"/>
      <c r="AC27" s="13"/>
      <c r="AD27" s="13"/>
      <c r="AE27" s="15"/>
      <c r="AF27" s="15"/>
      <c r="AG27" s="13"/>
      <c r="AH27" s="13"/>
      <c r="AI27" s="13"/>
      <c r="AJ27" s="15"/>
      <c r="AK27" s="13"/>
      <c r="AL27" s="13"/>
      <c r="AM27" s="13"/>
      <c r="AN27" s="13"/>
      <c r="AO27" s="4">
        <f>SUM(F27:Y27)</f>
        <v>0</v>
      </c>
    </row>
    <row r="28" spans="1:41">
      <c r="A28" s="136"/>
      <c r="B28" s="140"/>
      <c r="C28" s="137" t="s">
        <v>60</v>
      </c>
      <c r="D28" s="137"/>
      <c r="E28" s="6">
        <v>30.8</v>
      </c>
      <c r="F28" s="7"/>
      <c r="G28" s="7"/>
      <c r="H28" s="7"/>
      <c r="I28" s="7"/>
      <c r="J28" s="7"/>
      <c r="K28" s="8"/>
      <c r="L28" s="7"/>
      <c r="M28" s="9"/>
      <c r="N28" s="7"/>
      <c r="O28" s="7"/>
      <c r="P28" s="7"/>
      <c r="Q28" s="7"/>
      <c r="R28" s="7"/>
      <c r="S28" s="14"/>
      <c r="T28" s="13"/>
      <c r="U28" s="13"/>
      <c r="V28" s="103"/>
      <c r="W28" s="103"/>
      <c r="X28" s="15"/>
      <c r="Y28" s="29"/>
      <c r="Z28" s="103"/>
      <c r="AA28" s="13"/>
      <c r="AB28" s="13"/>
      <c r="AC28" s="13"/>
      <c r="AD28" s="13"/>
      <c r="AE28" s="15"/>
      <c r="AF28" s="15"/>
      <c r="AG28" s="13"/>
      <c r="AH28" s="13"/>
      <c r="AI28" s="13"/>
      <c r="AJ28" s="15"/>
      <c r="AK28" s="13"/>
      <c r="AL28" s="13"/>
      <c r="AM28" s="13"/>
      <c r="AN28" s="13"/>
      <c r="AO28" s="4">
        <f>SUM(F28:Y28)</f>
        <v>0</v>
      </c>
    </row>
    <row r="29" spans="1:41">
      <c r="A29" s="136"/>
      <c r="B29" s="140"/>
      <c r="C29" s="137" t="s">
        <v>61</v>
      </c>
      <c r="D29" s="137"/>
      <c r="E29" s="6">
        <v>32</v>
      </c>
      <c r="F29" s="7"/>
      <c r="G29" s="7"/>
      <c r="H29" s="7"/>
      <c r="I29" s="7"/>
      <c r="J29" s="7"/>
      <c r="K29" s="8"/>
      <c r="L29" s="7"/>
      <c r="M29" s="9"/>
      <c r="N29" s="7"/>
      <c r="O29" s="7"/>
      <c r="P29" s="7"/>
      <c r="Q29" s="7"/>
      <c r="R29" s="7"/>
      <c r="S29" s="14"/>
      <c r="T29" s="13"/>
      <c r="U29" s="13"/>
      <c r="V29" s="103"/>
      <c r="W29" s="103"/>
      <c r="X29" s="15"/>
      <c r="Y29" s="29"/>
      <c r="Z29" s="103"/>
      <c r="AA29" s="13"/>
      <c r="AB29" s="13"/>
      <c r="AC29" s="13"/>
      <c r="AD29" s="13"/>
      <c r="AE29" s="15"/>
      <c r="AF29" s="15"/>
      <c r="AG29" s="13"/>
      <c r="AH29" s="13"/>
      <c r="AI29" s="13"/>
      <c r="AJ29" s="15"/>
      <c r="AK29" s="13"/>
      <c r="AL29" s="13"/>
      <c r="AM29" s="13"/>
      <c r="AN29" s="13"/>
      <c r="AO29" s="4">
        <f>SUM(F29:Y29)</f>
        <v>0</v>
      </c>
    </row>
    <row r="30" spans="1:41">
      <c r="A30" s="136"/>
      <c r="B30" s="137" t="s">
        <v>55</v>
      </c>
      <c r="C30" s="138"/>
      <c r="D30" s="138"/>
      <c r="E30" s="6">
        <v>33.200000000000003</v>
      </c>
      <c r="F30" s="7"/>
      <c r="G30" s="7"/>
      <c r="H30" s="7"/>
      <c r="I30" s="7"/>
      <c r="J30" s="7"/>
      <c r="K30" s="8"/>
      <c r="L30" s="7"/>
      <c r="M30" s="9"/>
      <c r="N30" s="7"/>
      <c r="O30" s="7"/>
      <c r="P30" s="7"/>
      <c r="Q30" s="7"/>
      <c r="R30" s="7"/>
      <c r="S30" s="14"/>
      <c r="T30" s="13"/>
      <c r="U30" s="13"/>
      <c r="V30" s="103"/>
      <c r="W30" s="103"/>
      <c r="X30" s="15"/>
      <c r="Y30" s="29">
        <v>0</v>
      </c>
      <c r="Z30" s="103"/>
      <c r="AA30" s="13"/>
      <c r="AB30" s="13"/>
      <c r="AC30" s="13"/>
      <c r="AD30" s="13"/>
      <c r="AE30" s="15"/>
      <c r="AF30" s="15"/>
      <c r="AG30" s="13"/>
      <c r="AH30" s="13"/>
      <c r="AI30" s="13"/>
      <c r="AJ30" s="15"/>
      <c r="AK30" s="13"/>
      <c r="AL30" s="13"/>
      <c r="AM30" s="13"/>
      <c r="AN30" s="13"/>
      <c r="AO30" s="4">
        <f>SUM(F30:Y30)</f>
        <v>0</v>
      </c>
    </row>
    <row r="31" spans="1:41" ht="83.25">
      <c r="A31" s="101"/>
      <c r="B31" s="97"/>
      <c r="C31" s="137"/>
      <c r="D31" s="137"/>
      <c r="E31" s="13">
        <v>25.3888888888889</v>
      </c>
      <c r="F31" s="113" t="s">
        <v>2</v>
      </c>
      <c r="G31" s="113" t="s">
        <v>3</v>
      </c>
      <c r="H31" s="113" t="s">
        <v>4</v>
      </c>
      <c r="I31" s="113" t="s">
        <v>5</v>
      </c>
      <c r="J31" s="113" t="s">
        <v>6</v>
      </c>
      <c r="K31" s="113" t="s">
        <v>7</v>
      </c>
      <c r="L31" s="113" t="s">
        <v>8</v>
      </c>
      <c r="M31" s="113" t="s">
        <v>9</v>
      </c>
      <c r="N31" s="113" t="s">
        <v>10</v>
      </c>
      <c r="O31" s="113" t="s">
        <v>11</v>
      </c>
      <c r="P31" s="113" t="s">
        <v>12</v>
      </c>
      <c r="Q31" s="113" t="s">
        <v>13</v>
      </c>
      <c r="R31" s="113" t="s">
        <v>14</v>
      </c>
      <c r="S31" s="115" t="s">
        <v>15</v>
      </c>
      <c r="T31" s="113" t="s">
        <v>16</v>
      </c>
      <c r="U31" s="113" t="s">
        <v>17</v>
      </c>
      <c r="V31" s="113" t="s">
        <v>18</v>
      </c>
      <c r="W31" s="113" t="s">
        <v>19</v>
      </c>
      <c r="X31" s="116" t="s">
        <v>20</v>
      </c>
      <c r="Y31" s="132" t="s">
        <v>21</v>
      </c>
      <c r="Z31" s="2" t="s">
        <v>22</v>
      </c>
      <c r="AA31" s="2" t="s">
        <v>23</v>
      </c>
      <c r="AB31" s="2" t="s">
        <v>24</v>
      </c>
      <c r="AC31" s="2" t="s">
        <v>25</v>
      </c>
      <c r="AD31" s="2" t="s">
        <v>64</v>
      </c>
      <c r="AE31" s="118" t="s">
        <v>27</v>
      </c>
      <c r="AF31" s="118" t="s">
        <v>28</v>
      </c>
      <c r="AG31" s="2" t="s">
        <v>29</v>
      </c>
      <c r="AH31" s="2" t="s">
        <v>30</v>
      </c>
      <c r="AI31" s="2" t="s">
        <v>31</v>
      </c>
      <c r="AJ31" s="118" t="s">
        <v>32</v>
      </c>
      <c r="AK31" s="2" t="s">
        <v>33</v>
      </c>
      <c r="AL31" s="2" t="s">
        <v>34</v>
      </c>
      <c r="AM31" s="2" t="s">
        <v>35</v>
      </c>
      <c r="AN31" s="2" t="s">
        <v>36</v>
      </c>
      <c r="AO31" s="8" t="s">
        <v>37</v>
      </c>
    </row>
    <row r="32" spans="1:41">
      <c r="A32" s="136" t="s">
        <v>65</v>
      </c>
      <c r="B32" s="144" t="s">
        <v>66</v>
      </c>
      <c r="C32" s="145"/>
      <c r="D32" s="145"/>
      <c r="E32" s="6">
        <v>34.4</v>
      </c>
      <c r="F32" s="7"/>
      <c r="G32" s="7">
        <f>G33+G34</f>
        <v>0</v>
      </c>
      <c r="H32" s="7">
        <f t="shared" ref="H32:AN32" si="3">H33+H34</f>
        <v>0</v>
      </c>
      <c r="I32" s="7">
        <f t="shared" si="3"/>
        <v>0</v>
      </c>
      <c r="J32" s="7">
        <f t="shared" si="3"/>
        <v>0</v>
      </c>
      <c r="K32" s="7">
        <f t="shared" si="3"/>
        <v>0</v>
      </c>
      <c r="L32" s="7">
        <f t="shared" si="3"/>
        <v>0</v>
      </c>
      <c r="M32" s="9">
        <f t="shared" si="3"/>
        <v>0</v>
      </c>
      <c r="N32" s="7">
        <f t="shared" si="3"/>
        <v>0</v>
      </c>
      <c r="O32" s="7">
        <f t="shared" si="3"/>
        <v>0</v>
      </c>
      <c r="P32" s="7">
        <f t="shared" si="3"/>
        <v>0</v>
      </c>
      <c r="Q32" s="7">
        <f t="shared" si="3"/>
        <v>0</v>
      </c>
      <c r="R32" s="7">
        <f t="shared" si="3"/>
        <v>0</v>
      </c>
      <c r="S32" s="7">
        <f t="shared" si="3"/>
        <v>0</v>
      </c>
      <c r="T32" s="7">
        <f t="shared" si="3"/>
        <v>0</v>
      </c>
      <c r="U32" s="7">
        <f t="shared" si="3"/>
        <v>0</v>
      </c>
      <c r="V32" s="9">
        <f t="shared" si="3"/>
        <v>0</v>
      </c>
      <c r="W32" s="7">
        <f t="shared" si="3"/>
        <v>0</v>
      </c>
      <c r="X32" s="11">
        <f t="shared" si="3"/>
        <v>0</v>
      </c>
      <c r="Y32" s="12">
        <v>1</v>
      </c>
      <c r="Z32" s="7">
        <f t="shared" si="3"/>
        <v>0</v>
      </c>
      <c r="AA32" s="7">
        <f t="shared" si="3"/>
        <v>0</v>
      </c>
      <c r="AB32" s="7">
        <f t="shared" si="3"/>
        <v>0</v>
      </c>
      <c r="AC32" s="7">
        <f t="shared" si="3"/>
        <v>0</v>
      </c>
      <c r="AD32" s="7">
        <f t="shared" si="3"/>
        <v>0</v>
      </c>
      <c r="AE32" s="11">
        <f t="shared" si="3"/>
        <v>0</v>
      </c>
      <c r="AF32" s="11">
        <f t="shared" si="3"/>
        <v>0</v>
      </c>
      <c r="AG32" s="7">
        <f t="shared" si="3"/>
        <v>0</v>
      </c>
      <c r="AH32" s="7">
        <f t="shared" si="3"/>
        <v>0</v>
      </c>
      <c r="AI32" s="7">
        <f t="shared" si="3"/>
        <v>0</v>
      </c>
      <c r="AJ32" s="11">
        <f t="shared" si="3"/>
        <v>0</v>
      </c>
      <c r="AK32" s="7">
        <f t="shared" si="3"/>
        <v>0</v>
      </c>
      <c r="AL32" s="16">
        <f t="shared" si="3"/>
        <v>0</v>
      </c>
      <c r="AM32" s="16">
        <f t="shared" si="3"/>
        <v>0</v>
      </c>
      <c r="AN32" s="16">
        <f t="shared" si="3"/>
        <v>0</v>
      </c>
      <c r="AO32" s="8">
        <f>AO33+AO34</f>
        <v>0</v>
      </c>
    </row>
    <row r="33" spans="1:41">
      <c r="A33" s="136"/>
      <c r="B33" s="146" t="s">
        <v>47</v>
      </c>
      <c r="C33" s="137" t="s">
        <v>48</v>
      </c>
      <c r="D33" s="137"/>
      <c r="E33" s="6">
        <v>35.6</v>
      </c>
      <c r="F33" s="7"/>
      <c r="G33" s="7"/>
      <c r="H33" s="7"/>
      <c r="I33" s="7"/>
      <c r="J33" s="7"/>
      <c r="K33" s="8"/>
      <c r="L33" s="7"/>
      <c r="M33" s="9"/>
      <c r="N33" s="7"/>
      <c r="O33" s="7"/>
      <c r="P33" s="7"/>
      <c r="Q33" s="7"/>
      <c r="R33" s="7"/>
      <c r="S33" s="14"/>
      <c r="T33" s="13"/>
      <c r="U33" s="13"/>
      <c r="V33" s="103"/>
      <c r="W33" s="103"/>
      <c r="X33" s="15"/>
      <c r="Y33" s="29">
        <v>0</v>
      </c>
      <c r="Z33" s="103"/>
      <c r="AA33" s="13"/>
      <c r="AB33" s="13"/>
      <c r="AC33" s="13"/>
      <c r="AD33" s="13"/>
      <c r="AE33" s="15"/>
      <c r="AF33" s="15"/>
      <c r="AG33" s="13"/>
      <c r="AH33" s="13"/>
      <c r="AI33" s="13"/>
      <c r="AJ33" s="15"/>
      <c r="AK33" s="13"/>
      <c r="AL33" s="13"/>
      <c r="AM33" s="13"/>
      <c r="AN33" s="13"/>
      <c r="AO33" s="4">
        <f t="shared" ref="AO33:AO43" si="4">SUM(F33:AK33)</f>
        <v>0</v>
      </c>
    </row>
    <row r="34" spans="1:41">
      <c r="A34" s="136"/>
      <c r="B34" s="146"/>
      <c r="C34" s="137" t="s">
        <v>49</v>
      </c>
      <c r="D34" s="137"/>
      <c r="E34" s="6">
        <v>36.799999999999997</v>
      </c>
      <c r="F34" s="7"/>
      <c r="G34" s="7"/>
      <c r="H34" s="7"/>
      <c r="I34" s="7"/>
      <c r="J34" s="7"/>
      <c r="K34" s="8"/>
      <c r="L34" s="7"/>
      <c r="M34" s="9"/>
      <c r="N34" s="7"/>
      <c r="O34" s="7"/>
      <c r="P34" s="7"/>
      <c r="Q34" s="7"/>
      <c r="R34" s="7"/>
      <c r="S34" s="14"/>
      <c r="T34" s="13"/>
      <c r="U34" s="13"/>
      <c r="V34" s="103"/>
      <c r="W34" s="103"/>
      <c r="X34" s="15"/>
      <c r="Y34" s="29"/>
      <c r="Z34" s="103"/>
      <c r="AA34" s="13"/>
      <c r="AB34" s="13"/>
      <c r="AC34" s="13"/>
      <c r="AD34" s="13"/>
      <c r="AE34" s="15"/>
      <c r="AF34" s="15"/>
      <c r="AG34" s="13"/>
      <c r="AH34" s="13"/>
      <c r="AI34" s="13"/>
      <c r="AJ34" s="15"/>
      <c r="AK34" s="13"/>
      <c r="AL34" s="13"/>
      <c r="AM34" s="13"/>
      <c r="AN34" s="13"/>
      <c r="AO34" s="4">
        <f t="shared" si="4"/>
        <v>0</v>
      </c>
    </row>
    <row r="35" spans="1:41">
      <c r="A35" s="136"/>
      <c r="B35" s="137" t="s">
        <v>67</v>
      </c>
      <c r="C35" s="137"/>
      <c r="D35" s="137"/>
      <c r="E35" s="6">
        <v>38</v>
      </c>
      <c r="F35" s="7"/>
      <c r="G35" s="7"/>
      <c r="H35" s="7"/>
      <c r="I35" s="7"/>
      <c r="J35" s="7"/>
      <c r="K35" s="8"/>
      <c r="L35" s="7"/>
      <c r="M35" s="9"/>
      <c r="N35" s="7"/>
      <c r="O35" s="7"/>
      <c r="P35" s="7"/>
      <c r="Q35" s="7"/>
      <c r="R35" s="7"/>
      <c r="S35" s="14"/>
      <c r="T35" s="13"/>
      <c r="U35" s="13"/>
      <c r="V35" s="103"/>
      <c r="W35" s="103"/>
      <c r="X35" s="15"/>
      <c r="Y35" s="29">
        <v>0</v>
      </c>
      <c r="Z35" s="103"/>
      <c r="AA35" s="13"/>
      <c r="AB35" s="13"/>
      <c r="AC35" s="13"/>
      <c r="AD35" s="13"/>
      <c r="AE35" s="15"/>
      <c r="AF35" s="15"/>
      <c r="AG35" s="13"/>
      <c r="AH35" s="13"/>
      <c r="AI35" s="13"/>
      <c r="AJ35" s="15"/>
      <c r="AK35" s="13"/>
      <c r="AL35" s="13"/>
      <c r="AM35" s="13"/>
      <c r="AN35" s="13"/>
      <c r="AO35" s="4">
        <f t="shared" si="4"/>
        <v>0</v>
      </c>
    </row>
    <row r="36" spans="1:41">
      <c r="A36" s="136"/>
      <c r="B36" s="137" t="s">
        <v>68</v>
      </c>
      <c r="C36" s="138"/>
      <c r="D36" s="138"/>
      <c r="E36" s="6">
        <v>39.200000000000003</v>
      </c>
      <c r="F36" s="7"/>
      <c r="G36" s="7"/>
      <c r="H36" s="7"/>
      <c r="I36" s="7"/>
      <c r="J36" s="7"/>
      <c r="K36" s="8"/>
      <c r="L36" s="7"/>
      <c r="M36" s="9"/>
      <c r="N36" s="7"/>
      <c r="O36" s="7"/>
      <c r="P36" s="7"/>
      <c r="Q36" s="7"/>
      <c r="R36" s="7"/>
      <c r="S36" s="14"/>
      <c r="T36" s="13"/>
      <c r="U36" s="13"/>
      <c r="V36" s="103"/>
      <c r="W36" s="103"/>
      <c r="X36" s="15"/>
      <c r="Y36" s="29">
        <v>0</v>
      </c>
      <c r="Z36" s="103"/>
      <c r="AA36" s="13"/>
      <c r="AB36" s="13"/>
      <c r="AC36" s="13"/>
      <c r="AD36" s="13"/>
      <c r="AE36" s="15"/>
      <c r="AF36" s="15"/>
      <c r="AG36" s="13"/>
      <c r="AH36" s="13"/>
      <c r="AI36" s="13"/>
      <c r="AJ36" s="15"/>
      <c r="AK36" s="13"/>
      <c r="AL36" s="13"/>
      <c r="AM36" s="13"/>
      <c r="AN36" s="13"/>
      <c r="AO36" s="4">
        <f t="shared" si="4"/>
        <v>0</v>
      </c>
    </row>
    <row r="37" spans="1:41">
      <c r="A37" s="136"/>
      <c r="B37" s="137" t="s">
        <v>69</v>
      </c>
      <c r="C37" s="138"/>
      <c r="D37" s="138"/>
      <c r="E37" s="6">
        <v>40.4</v>
      </c>
      <c r="F37" s="7"/>
      <c r="G37" s="7"/>
      <c r="H37" s="7"/>
      <c r="I37" s="7"/>
      <c r="J37" s="7"/>
      <c r="K37" s="8"/>
      <c r="L37" s="7"/>
      <c r="M37" s="9"/>
      <c r="N37" s="7"/>
      <c r="O37" s="7"/>
      <c r="P37" s="7"/>
      <c r="Q37" s="7"/>
      <c r="R37" s="7"/>
      <c r="S37" s="14"/>
      <c r="T37" s="13"/>
      <c r="U37" s="13"/>
      <c r="V37" s="103"/>
      <c r="W37" s="103"/>
      <c r="X37" s="15"/>
      <c r="Y37" s="29"/>
      <c r="Z37" s="103"/>
      <c r="AA37" s="13"/>
      <c r="AB37" s="13"/>
      <c r="AC37" s="13"/>
      <c r="AD37" s="13"/>
      <c r="AE37" s="15"/>
      <c r="AF37" s="15"/>
      <c r="AG37" s="13"/>
      <c r="AH37" s="13"/>
      <c r="AI37" s="13"/>
      <c r="AJ37" s="15"/>
      <c r="AK37" s="13"/>
      <c r="AL37" s="13"/>
      <c r="AM37" s="13"/>
      <c r="AN37" s="13"/>
      <c r="AO37" s="4">
        <f t="shared" si="4"/>
        <v>0</v>
      </c>
    </row>
    <row r="38" spans="1:41">
      <c r="A38" s="136"/>
      <c r="B38" s="137" t="s">
        <v>70</v>
      </c>
      <c r="C38" s="138"/>
      <c r="D38" s="138"/>
      <c r="E38" s="6">
        <v>41.6</v>
      </c>
      <c r="F38" s="7"/>
      <c r="G38" s="7"/>
      <c r="H38" s="7"/>
      <c r="I38" s="7"/>
      <c r="J38" s="7"/>
      <c r="K38" s="8"/>
      <c r="L38" s="7"/>
      <c r="M38" s="9"/>
      <c r="N38" s="7"/>
      <c r="O38" s="7"/>
      <c r="P38" s="7"/>
      <c r="Q38" s="7"/>
      <c r="R38" s="7"/>
      <c r="S38" s="14"/>
      <c r="T38" s="13"/>
      <c r="U38" s="13"/>
      <c r="V38" s="103"/>
      <c r="W38" s="103"/>
      <c r="X38" s="15"/>
      <c r="Y38" s="29">
        <v>0</v>
      </c>
      <c r="Z38" s="103"/>
      <c r="AA38" s="13"/>
      <c r="AB38" s="13"/>
      <c r="AC38" s="13"/>
      <c r="AD38" s="13"/>
      <c r="AE38" s="15"/>
      <c r="AF38" s="15"/>
      <c r="AG38" s="13"/>
      <c r="AH38" s="13"/>
      <c r="AI38" s="13"/>
      <c r="AJ38" s="15"/>
      <c r="AK38" s="13"/>
      <c r="AL38" s="13"/>
      <c r="AM38" s="13"/>
      <c r="AN38" s="13"/>
      <c r="AO38" s="4">
        <f t="shared" si="4"/>
        <v>0</v>
      </c>
    </row>
    <row r="39" spans="1:41">
      <c r="A39" s="136"/>
      <c r="B39" s="150" t="s">
        <v>71</v>
      </c>
      <c r="C39" s="150"/>
      <c r="D39" s="150"/>
      <c r="E39" s="6">
        <v>42.8</v>
      </c>
      <c r="F39" s="7"/>
      <c r="G39" s="7"/>
      <c r="H39" s="7"/>
      <c r="I39" s="7"/>
      <c r="J39" s="7"/>
      <c r="K39" s="8"/>
      <c r="L39" s="7"/>
      <c r="M39" s="9"/>
      <c r="N39" s="7"/>
      <c r="O39" s="7"/>
      <c r="P39" s="7"/>
      <c r="Q39" s="7"/>
      <c r="R39" s="7"/>
      <c r="S39" s="14"/>
      <c r="T39" s="13"/>
      <c r="U39" s="13"/>
      <c r="V39" s="103"/>
      <c r="W39" s="103"/>
      <c r="X39" s="15"/>
      <c r="Y39" s="29">
        <v>0</v>
      </c>
      <c r="Z39" s="103"/>
      <c r="AA39" s="13"/>
      <c r="AB39" s="13"/>
      <c r="AC39" s="13"/>
      <c r="AD39" s="13"/>
      <c r="AE39" s="15"/>
      <c r="AF39" s="15"/>
      <c r="AG39" s="13"/>
      <c r="AH39" s="13"/>
      <c r="AI39" s="13"/>
      <c r="AJ39" s="15"/>
      <c r="AK39" s="13"/>
      <c r="AL39" s="13"/>
      <c r="AM39" s="13"/>
      <c r="AN39" s="13"/>
      <c r="AO39" s="4">
        <f t="shared" si="4"/>
        <v>0</v>
      </c>
    </row>
    <row r="40" spans="1:41">
      <c r="A40" s="136"/>
      <c r="B40" s="151" t="s">
        <v>72</v>
      </c>
      <c r="C40" s="138" t="s">
        <v>73</v>
      </c>
      <c r="D40" s="138"/>
      <c r="E40" s="6">
        <v>44</v>
      </c>
      <c r="F40" s="7"/>
      <c r="G40" s="7"/>
      <c r="H40" s="7"/>
      <c r="I40" s="7"/>
      <c r="J40" s="7"/>
      <c r="K40" s="8"/>
      <c r="L40" s="7"/>
      <c r="M40" s="9"/>
      <c r="N40" s="7"/>
      <c r="O40" s="7"/>
      <c r="P40" s="7"/>
      <c r="Q40" s="7"/>
      <c r="R40" s="7"/>
      <c r="S40" s="14"/>
      <c r="T40" s="13"/>
      <c r="U40" s="13"/>
      <c r="V40" s="103"/>
      <c r="W40" s="103"/>
      <c r="X40" s="15"/>
      <c r="Y40" s="29">
        <v>0</v>
      </c>
      <c r="Z40" s="103"/>
      <c r="AA40" s="13"/>
      <c r="AB40" s="13"/>
      <c r="AC40" s="13"/>
      <c r="AD40" s="13"/>
      <c r="AE40" s="15"/>
      <c r="AF40" s="15"/>
      <c r="AG40" s="13"/>
      <c r="AH40" s="13"/>
      <c r="AI40" s="13"/>
      <c r="AJ40" s="15"/>
      <c r="AK40" s="13"/>
      <c r="AL40" s="13"/>
      <c r="AM40" s="13"/>
      <c r="AN40" s="13"/>
      <c r="AO40" s="4">
        <f t="shared" si="4"/>
        <v>0</v>
      </c>
    </row>
    <row r="41" spans="1:41">
      <c r="A41" s="136"/>
      <c r="B41" s="151"/>
      <c r="C41" s="138" t="s">
        <v>74</v>
      </c>
      <c r="D41" s="138"/>
      <c r="E41" s="6">
        <v>45.2</v>
      </c>
      <c r="F41" s="7"/>
      <c r="G41" s="7"/>
      <c r="H41" s="7"/>
      <c r="I41" s="7"/>
      <c r="J41" s="7"/>
      <c r="K41" s="8"/>
      <c r="L41" s="7"/>
      <c r="M41" s="9"/>
      <c r="N41" s="7"/>
      <c r="O41" s="7"/>
      <c r="P41" s="7"/>
      <c r="Q41" s="7"/>
      <c r="R41" s="7"/>
      <c r="S41" s="14"/>
      <c r="T41" s="13"/>
      <c r="U41" s="13"/>
      <c r="V41" s="103"/>
      <c r="W41" s="103"/>
      <c r="X41" s="15"/>
      <c r="Y41" s="29">
        <v>0</v>
      </c>
      <c r="Z41" s="103"/>
      <c r="AA41" s="13"/>
      <c r="AB41" s="13"/>
      <c r="AC41" s="13"/>
      <c r="AD41" s="13"/>
      <c r="AE41" s="15"/>
      <c r="AF41" s="15"/>
      <c r="AG41" s="13"/>
      <c r="AH41" s="13"/>
      <c r="AI41" s="13"/>
      <c r="AJ41" s="15"/>
      <c r="AK41" s="13"/>
      <c r="AL41" s="13"/>
      <c r="AM41" s="13"/>
      <c r="AN41" s="13"/>
      <c r="AO41" s="4">
        <f t="shared" si="4"/>
        <v>0</v>
      </c>
    </row>
    <row r="42" spans="1:41">
      <c r="A42" s="136"/>
      <c r="B42" s="151"/>
      <c r="C42" s="138" t="s">
        <v>75</v>
      </c>
      <c r="D42" s="138"/>
      <c r="E42" s="6">
        <v>46.4</v>
      </c>
      <c r="F42" s="7"/>
      <c r="G42" s="7"/>
      <c r="H42" s="7"/>
      <c r="I42" s="7"/>
      <c r="J42" s="7"/>
      <c r="K42" s="8"/>
      <c r="L42" s="7"/>
      <c r="M42" s="9"/>
      <c r="N42" s="7"/>
      <c r="O42" s="7"/>
      <c r="P42" s="7"/>
      <c r="Q42" s="7"/>
      <c r="R42" s="7"/>
      <c r="S42" s="14"/>
      <c r="T42" s="13"/>
      <c r="U42" s="13"/>
      <c r="V42" s="103"/>
      <c r="W42" s="103"/>
      <c r="X42" s="15"/>
      <c r="Y42" s="29">
        <v>0</v>
      </c>
      <c r="Z42" s="103"/>
      <c r="AA42" s="13"/>
      <c r="AB42" s="13"/>
      <c r="AC42" s="13"/>
      <c r="AD42" s="13"/>
      <c r="AE42" s="15"/>
      <c r="AF42" s="15"/>
      <c r="AG42" s="13"/>
      <c r="AH42" s="13"/>
      <c r="AI42" s="13"/>
      <c r="AJ42" s="15"/>
      <c r="AK42" s="13"/>
      <c r="AL42" s="13"/>
      <c r="AM42" s="13"/>
      <c r="AN42" s="13"/>
      <c r="AO42" s="4">
        <f t="shared" si="4"/>
        <v>0</v>
      </c>
    </row>
    <row r="43" spans="1:41">
      <c r="A43" s="136"/>
      <c r="B43" s="151"/>
      <c r="C43" s="138" t="s">
        <v>76</v>
      </c>
      <c r="D43" s="138"/>
      <c r="E43" s="6">
        <v>47.6</v>
      </c>
      <c r="F43" s="7"/>
      <c r="G43" s="7"/>
      <c r="H43" s="7"/>
      <c r="I43" s="7"/>
      <c r="J43" s="7"/>
      <c r="K43" s="8"/>
      <c r="L43" s="7"/>
      <c r="M43" s="9"/>
      <c r="N43" s="7"/>
      <c r="O43" s="7"/>
      <c r="P43" s="7"/>
      <c r="Q43" s="7"/>
      <c r="R43" s="7"/>
      <c r="S43" s="14"/>
      <c r="T43" s="13"/>
      <c r="U43" s="13"/>
      <c r="V43" s="103"/>
      <c r="W43" s="103"/>
      <c r="X43" s="15"/>
      <c r="Y43" s="29"/>
      <c r="Z43" s="103"/>
      <c r="AA43" s="13"/>
      <c r="AB43" s="13"/>
      <c r="AC43" s="13"/>
      <c r="AD43" s="13"/>
      <c r="AE43" s="15"/>
      <c r="AF43" s="15"/>
      <c r="AG43" s="13"/>
      <c r="AH43" s="13"/>
      <c r="AI43" s="13"/>
      <c r="AJ43" s="15"/>
      <c r="AK43" s="13"/>
      <c r="AL43" s="13"/>
      <c r="AM43" s="13"/>
      <c r="AN43" s="13"/>
      <c r="AO43" s="4">
        <f t="shared" si="4"/>
        <v>0</v>
      </c>
    </row>
    <row r="44" spans="1:41">
      <c r="A44" s="136"/>
      <c r="B44" s="147" t="s">
        <v>77</v>
      </c>
      <c r="C44" s="148"/>
      <c r="D44" s="148"/>
      <c r="E44" s="17">
        <v>48.8</v>
      </c>
      <c r="F44" s="18">
        <v>0</v>
      </c>
      <c r="G44" s="18">
        <f>G45+G46</f>
        <v>0</v>
      </c>
      <c r="H44" s="18">
        <f t="shared" ref="H44:AN44" si="5">H45+H46</f>
        <v>0</v>
      </c>
      <c r="I44" s="18">
        <f t="shared" si="5"/>
        <v>0</v>
      </c>
      <c r="J44" s="18">
        <f t="shared" si="5"/>
        <v>0</v>
      </c>
      <c r="K44" s="18">
        <f t="shared" si="5"/>
        <v>0</v>
      </c>
      <c r="L44" s="18">
        <f t="shared" si="5"/>
        <v>0</v>
      </c>
      <c r="M44" s="18">
        <f t="shared" si="5"/>
        <v>0</v>
      </c>
      <c r="N44" s="18">
        <f t="shared" si="5"/>
        <v>0</v>
      </c>
      <c r="O44" s="18">
        <f t="shared" si="5"/>
        <v>0</v>
      </c>
      <c r="P44" s="18">
        <f t="shared" si="5"/>
        <v>0</v>
      </c>
      <c r="Q44" s="18">
        <f t="shared" si="5"/>
        <v>0</v>
      </c>
      <c r="R44" s="18">
        <f t="shared" si="5"/>
        <v>0</v>
      </c>
      <c r="S44" s="19">
        <v>0</v>
      </c>
      <c r="T44" s="18">
        <f>T45+T46</f>
        <v>0</v>
      </c>
      <c r="U44" s="18">
        <f>U45+U46</f>
        <v>0</v>
      </c>
      <c r="V44" s="18">
        <f>V45+V46</f>
        <v>0</v>
      </c>
      <c r="W44" s="18">
        <f t="shared" si="5"/>
        <v>0</v>
      </c>
      <c r="X44" s="20">
        <f t="shared" si="5"/>
        <v>0</v>
      </c>
      <c r="Y44" s="21">
        <v>0</v>
      </c>
      <c r="Z44" s="18">
        <f t="shared" si="5"/>
        <v>0</v>
      </c>
      <c r="AA44" s="18">
        <f t="shared" si="5"/>
        <v>0</v>
      </c>
      <c r="AB44" s="18">
        <f t="shared" si="5"/>
        <v>0</v>
      </c>
      <c r="AC44" s="18">
        <f t="shared" si="5"/>
        <v>0</v>
      </c>
      <c r="AD44" s="18">
        <f t="shared" si="5"/>
        <v>0</v>
      </c>
      <c r="AE44" s="20">
        <f t="shared" si="5"/>
        <v>0</v>
      </c>
      <c r="AF44" s="20">
        <f t="shared" si="5"/>
        <v>0</v>
      </c>
      <c r="AG44" s="18">
        <f t="shared" si="5"/>
        <v>0</v>
      </c>
      <c r="AH44" s="18">
        <f t="shared" si="5"/>
        <v>0</v>
      </c>
      <c r="AI44" s="18">
        <f t="shared" si="5"/>
        <v>0</v>
      </c>
      <c r="AJ44" s="20">
        <f t="shared" si="5"/>
        <v>0</v>
      </c>
      <c r="AK44" s="18">
        <f t="shared" si="5"/>
        <v>0</v>
      </c>
      <c r="AL44" s="18">
        <f t="shared" si="5"/>
        <v>0</v>
      </c>
      <c r="AM44" s="18">
        <f t="shared" si="5"/>
        <v>0</v>
      </c>
      <c r="AN44" s="18">
        <f t="shared" si="5"/>
        <v>0</v>
      </c>
      <c r="AO44" s="87">
        <f>AO45+AO46</f>
        <v>0</v>
      </c>
    </row>
    <row r="45" spans="1:41">
      <c r="A45" s="136"/>
      <c r="B45" s="146" t="s">
        <v>47</v>
      </c>
      <c r="C45" s="137" t="s">
        <v>48</v>
      </c>
      <c r="D45" s="137"/>
      <c r="E45" s="6">
        <v>50</v>
      </c>
      <c r="F45" s="7"/>
      <c r="G45" s="7"/>
      <c r="H45" s="7"/>
      <c r="I45" s="7"/>
      <c r="J45" s="7"/>
      <c r="K45" s="8"/>
      <c r="L45" s="7"/>
      <c r="M45" s="9"/>
      <c r="N45" s="7"/>
      <c r="O45" s="7"/>
      <c r="P45" s="7"/>
      <c r="Q45" s="7"/>
      <c r="R45" s="7"/>
      <c r="S45" s="14"/>
      <c r="T45" s="13"/>
      <c r="U45" s="13"/>
      <c r="V45" s="103"/>
      <c r="W45" s="103"/>
      <c r="X45" s="15"/>
      <c r="Y45" s="29"/>
      <c r="Z45" s="103"/>
      <c r="AA45" s="13"/>
      <c r="AB45" s="13"/>
      <c r="AC45" s="13"/>
      <c r="AD45" s="13"/>
      <c r="AE45" s="15"/>
      <c r="AF45" s="15"/>
      <c r="AG45" s="13"/>
      <c r="AH45" s="13"/>
      <c r="AI45" s="13"/>
      <c r="AJ45" s="15"/>
      <c r="AK45" s="13"/>
      <c r="AL45" s="13"/>
      <c r="AM45" s="13"/>
      <c r="AN45" s="13"/>
      <c r="AO45" s="4">
        <f t="shared" ref="AO45:AO52" si="6">SUM(F45:AK45)</f>
        <v>0</v>
      </c>
    </row>
    <row r="46" spans="1:41">
      <c r="A46" s="136"/>
      <c r="B46" s="146"/>
      <c r="C46" s="137" t="s">
        <v>49</v>
      </c>
      <c r="D46" s="137"/>
      <c r="E46" s="6">
        <v>51.2</v>
      </c>
      <c r="F46" s="7"/>
      <c r="G46" s="7"/>
      <c r="H46" s="7"/>
      <c r="I46" s="7"/>
      <c r="J46" s="7"/>
      <c r="K46" s="8"/>
      <c r="L46" s="7"/>
      <c r="M46" s="9"/>
      <c r="N46" s="7"/>
      <c r="O46" s="7"/>
      <c r="P46" s="7"/>
      <c r="Q46" s="7"/>
      <c r="R46" s="7"/>
      <c r="S46" s="14"/>
      <c r="T46" s="13"/>
      <c r="U46" s="13"/>
      <c r="V46" s="103"/>
      <c r="W46" s="103"/>
      <c r="X46" s="15"/>
      <c r="Y46" s="29">
        <v>0</v>
      </c>
      <c r="Z46" s="103"/>
      <c r="AA46" s="13"/>
      <c r="AB46" s="13"/>
      <c r="AC46" s="13"/>
      <c r="AD46" s="13"/>
      <c r="AE46" s="15"/>
      <c r="AF46" s="15"/>
      <c r="AG46" s="13"/>
      <c r="AH46" s="13"/>
      <c r="AI46" s="13"/>
      <c r="AJ46" s="15"/>
      <c r="AK46" s="13"/>
      <c r="AL46" s="13"/>
      <c r="AM46" s="13"/>
      <c r="AN46" s="13"/>
      <c r="AO46" s="4">
        <f t="shared" si="6"/>
        <v>0</v>
      </c>
    </row>
    <row r="47" spans="1:41" ht="22.5">
      <c r="A47" s="136"/>
      <c r="B47" s="146" t="s">
        <v>50</v>
      </c>
      <c r="C47" s="146"/>
      <c r="D47" s="97" t="s">
        <v>51</v>
      </c>
      <c r="E47" s="6">
        <v>52.4</v>
      </c>
      <c r="F47" s="7"/>
      <c r="G47" s="7"/>
      <c r="H47" s="7"/>
      <c r="I47" s="7"/>
      <c r="J47" s="7"/>
      <c r="K47" s="8"/>
      <c r="L47" s="7"/>
      <c r="M47" s="9"/>
      <c r="N47" s="7"/>
      <c r="O47" s="7"/>
      <c r="P47" s="7"/>
      <c r="Q47" s="7"/>
      <c r="R47" s="7"/>
      <c r="S47" s="14"/>
      <c r="T47" s="13"/>
      <c r="U47" s="13"/>
      <c r="V47" s="103"/>
      <c r="W47" s="103"/>
      <c r="X47" s="15"/>
      <c r="Y47" s="29">
        <v>0</v>
      </c>
      <c r="Z47" s="103"/>
      <c r="AA47" s="13"/>
      <c r="AB47" s="13"/>
      <c r="AC47" s="13"/>
      <c r="AD47" s="13"/>
      <c r="AE47" s="15"/>
      <c r="AF47" s="15"/>
      <c r="AG47" s="13"/>
      <c r="AH47" s="13"/>
      <c r="AI47" s="13"/>
      <c r="AJ47" s="15"/>
      <c r="AK47" s="13"/>
      <c r="AL47" s="13"/>
      <c r="AM47" s="13"/>
      <c r="AN47" s="13"/>
      <c r="AO47" s="4">
        <f t="shared" si="6"/>
        <v>0</v>
      </c>
    </row>
    <row r="48" spans="1:41" ht="33.75">
      <c r="A48" s="136"/>
      <c r="B48" s="146"/>
      <c r="C48" s="146"/>
      <c r="D48" s="97" t="s">
        <v>52</v>
      </c>
      <c r="E48" s="6">
        <v>53.6</v>
      </c>
      <c r="F48" s="7"/>
      <c r="G48" s="23"/>
      <c r="H48" s="7"/>
      <c r="I48" s="7"/>
      <c r="J48" s="7"/>
      <c r="K48" s="8"/>
      <c r="L48" s="7"/>
      <c r="M48" s="9"/>
      <c r="N48" s="7"/>
      <c r="O48" s="7"/>
      <c r="P48" s="7"/>
      <c r="Q48" s="7"/>
      <c r="R48" s="7"/>
      <c r="S48" s="14"/>
      <c r="T48" s="13"/>
      <c r="U48" s="13"/>
      <c r="V48" s="103"/>
      <c r="W48" s="103"/>
      <c r="X48" s="15"/>
      <c r="Y48" s="29"/>
      <c r="Z48" s="103"/>
      <c r="AA48" s="13"/>
      <c r="AB48" s="13"/>
      <c r="AC48" s="13"/>
      <c r="AD48" s="13"/>
      <c r="AE48" s="15"/>
      <c r="AF48" s="15"/>
      <c r="AG48" s="13"/>
      <c r="AH48" s="13"/>
      <c r="AI48" s="13"/>
      <c r="AJ48" s="15"/>
      <c r="AK48" s="13"/>
      <c r="AL48" s="13"/>
      <c r="AM48" s="13"/>
      <c r="AN48" s="13"/>
      <c r="AO48" s="4">
        <f t="shared" si="6"/>
        <v>0</v>
      </c>
    </row>
    <row r="49" spans="1:41">
      <c r="A49" s="136"/>
      <c r="B49" s="146" t="s">
        <v>78</v>
      </c>
      <c r="C49" s="149"/>
      <c r="D49" s="149"/>
      <c r="E49" s="6">
        <v>54.8</v>
      </c>
      <c r="F49" s="7"/>
      <c r="G49" s="7"/>
      <c r="H49" s="7"/>
      <c r="I49" s="7"/>
      <c r="J49" s="7"/>
      <c r="K49" s="8"/>
      <c r="L49" s="7"/>
      <c r="M49" s="9"/>
      <c r="N49" s="7"/>
      <c r="O49" s="7"/>
      <c r="P49" s="7"/>
      <c r="Q49" s="7"/>
      <c r="R49" s="7"/>
      <c r="S49" s="14"/>
      <c r="T49" s="13"/>
      <c r="U49" s="13"/>
      <c r="V49" s="103"/>
      <c r="W49" s="103"/>
      <c r="X49" s="15"/>
      <c r="Y49" s="29">
        <v>0</v>
      </c>
      <c r="Z49" s="103"/>
      <c r="AA49" s="13"/>
      <c r="AB49" s="13"/>
      <c r="AC49" s="13"/>
      <c r="AD49" s="13"/>
      <c r="AE49" s="15"/>
      <c r="AF49" s="15"/>
      <c r="AG49" s="13"/>
      <c r="AH49" s="13"/>
      <c r="AI49" s="13"/>
      <c r="AJ49" s="15"/>
      <c r="AK49" s="13"/>
      <c r="AL49" s="13"/>
      <c r="AM49" s="13"/>
      <c r="AN49" s="13"/>
      <c r="AO49" s="4">
        <f t="shared" si="6"/>
        <v>0</v>
      </c>
    </row>
    <row r="50" spans="1:41">
      <c r="A50" s="136"/>
      <c r="B50" s="146" t="s">
        <v>79</v>
      </c>
      <c r="C50" s="149"/>
      <c r="D50" s="149"/>
      <c r="E50" s="6">
        <v>56</v>
      </c>
      <c r="F50" s="7"/>
      <c r="G50" s="7"/>
      <c r="H50" s="7"/>
      <c r="I50" s="7"/>
      <c r="J50" s="7"/>
      <c r="K50" s="8"/>
      <c r="L50" s="7"/>
      <c r="M50" s="9"/>
      <c r="N50" s="7"/>
      <c r="O50" s="7"/>
      <c r="P50" s="7"/>
      <c r="Q50" s="7"/>
      <c r="R50" s="7"/>
      <c r="S50" s="14"/>
      <c r="T50" s="13"/>
      <c r="U50" s="13"/>
      <c r="V50" s="103"/>
      <c r="W50" s="103"/>
      <c r="X50" s="15"/>
      <c r="Y50" s="29"/>
      <c r="Z50" s="103"/>
      <c r="AA50" s="13"/>
      <c r="AB50" s="13"/>
      <c r="AC50" s="13"/>
      <c r="AD50" s="13"/>
      <c r="AE50" s="15"/>
      <c r="AF50" s="15"/>
      <c r="AG50" s="13"/>
      <c r="AH50" s="13"/>
      <c r="AI50" s="13"/>
      <c r="AJ50" s="15"/>
      <c r="AK50" s="13"/>
      <c r="AL50" s="13"/>
      <c r="AM50" s="13"/>
      <c r="AN50" s="13"/>
      <c r="AO50" s="4">
        <f t="shared" si="6"/>
        <v>0</v>
      </c>
    </row>
    <row r="51" spans="1:41">
      <c r="A51" s="136"/>
      <c r="B51" s="146" t="s">
        <v>80</v>
      </c>
      <c r="C51" s="149"/>
      <c r="D51" s="149"/>
      <c r="E51" s="6">
        <v>57.2</v>
      </c>
      <c r="F51" s="7"/>
      <c r="G51" s="23"/>
      <c r="H51" s="7"/>
      <c r="I51" s="7"/>
      <c r="J51" s="7"/>
      <c r="K51" s="8"/>
      <c r="L51" s="7"/>
      <c r="M51" s="9"/>
      <c r="N51" s="7"/>
      <c r="O51" s="7"/>
      <c r="P51" s="7"/>
      <c r="Q51" s="7"/>
      <c r="R51" s="7"/>
      <c r="S51" s="14"/>
      <c r="T51" s="13"/>
      <c r="U51" s="13"/>
      <c r="V51" s="103"/>
      <c r="W51" s="103"/>
      <c r="X51" s="15"/>
      <c r="Y51" s="29">
        <v>0</v>
      </c>
      <c r="Z51" s="103"/>
      <c r="AA51" s="13"/>
      <c r="AB51" s="13"/>
      <c r="AC51" s="13"/>
      <c r="AD51" s="13"/>
      <c r="AE51" s="15"/>
      <c r="AF51" s="15"/>
      <c r="AG51" s="13"/>
      <c r="AH51" s="13"/>
      <c r="AI51" s="13"/>
      <c r="AJ51" s="15"/>
      <c r="AK51" s="13"/>
      <c r="AL51" s="13"/>
      <c r="AM51" s="13"/>
      <c r="AN51" s="13"/>
      <c r="AO51" s="4">
        <f t="shared" si="6"/>
        <v>0</v>
      </c>
    </row>
    <row r="52" spans="1:41">
      <c r="A52" s="136"/>
      <c r="B52" s="146" t="s">
        <v>81</v>
      </c>
      <c r="C52" s="146"/>
      <c r="D52" s="146"/>
      <c r="E52" s="6">
        <v>58.4</v>
      </c>
      <c r="F52" s="7"/>
      <c r="G52" s="23"/>
      <c r="H52" s="7"/>
      <c r="I52" s="7"/>
      <c r="J52" s="7"/>
      <c r="K52" s="8"/>
      <c r="L52" s="7"/>
      <c r="M52" s="9"/>
      <c r="N52" s="7"/>
      <c r="O52" s="7"/>
      <c r="P52" s="7"/>
      <c r="Q52" s="7"/>
      <c r="R52" s="7"/>
      <c r="S52" s="14"/>
      <c r="T52" s="13"/>
      <c r="U52" s="13"/>
      <c r="V52" s="103"/>
      <c r="W52" s="103"/>
      <c r="X52" s="15"/>
      <c r="Y52" s="29">
        <v>0</v>
      </c>
      <c r="Z52" s="103"/>
      <c r="AA52" s="13"/>
      <c r="AB52" s="13"/>
      <c r="AC52" s="13"/>
      <c r="AD52" s="13"/>
      <c r="AE52" s="15"/>
      <c r="AF52" s="15"/>
      <c r="AG52" s="13"/>
      <c r="AH52" s="13"/>
      <c r="AI52" s="13"/>
      <c r="AJ52" s="15"/>
      <c r="AK52" s="13"/>
      <c r="AL52" s="13"/>
      <c r="AM52" s="13"/>
      <c r="AN52" s="13"/>
      <c r="AO52" s="4">
        <f t="shared" si="6"/>
        <v>0</v>
      </c>
    </row>
    <row r="53" spans="1:41">
      <c r="A53" s="136"/>
      <c r="B53" s="137" t="s">
        <v>82</v>
      </c>
      <c r="C53" s="149"/>
      <c r="D53" s="149"/>
      <c r="E53" s="6">
        <v>59.6</v>
      </c>
      <c r="F53" s="9">
        <v>0</v>
      </c>
      <c r="G53" s="9">
        <f>G54+G55</f>
        <v>0</v>
      </c>
      <c r="H53" s="9">
        <f t="shared" ref="H53:AN53" si="7">H54+H55</f>
        <v>0</v>
      </c>
      <c r="I53" s="9">
        <f t="shared" si="7"/>
        <v>0</v>
      </c>
      <c r="J53" s="9">
        <f t="shared" si="7"/>
        <v>0</v>
      </c>
      <c r="K53" s="9">
        <f t="shared" si="7"/>
        <v>0</v>
      </c>
      <c r="L53" s="9">
        <f t="shared" si="7"/>
        <v>0</v>
      </c>
      <c r="M53" s="9">
        <f t="shared" si="7"/>
        <v>0</v>
      </c>
      <c r="N53" s="9">
        <f t="shared" si="7"/>
        <v>0</v>
      </c>
      <c r="O53" s="9">
        <f t="shared" si="7"/>
        <v>0</v>
      </c>
      <c r="P53" s="9">
        <f t="shared" si="7"/>
        <v>0</v>
      </c>
      <c r="Q53" s="9">
        <f t="shared" si="7"/>
        <v>0</v>
      </c>
      <c r="R53" s="9">
        <f t="shared" si="7"/>
        <v>0</v>
      </c>
      <c r="S53" s="24">
        <f t="shared" si="7"/>
        <v>0</v>
      </c>
      <c r="T53" s="9">
        <f t="shared" si="7"/>
        <v>0</v>
      </c>
      <c r="U53" s="9">
        <f t="shared" si="7"/>
        <v>0</v>
      </c>
      <c r="V53" s="9">
        <f t="shared" si="7"/>
        <v>0</v>
      </c>
      <c r="W53" s="9">
        <f t="shared" si="7"/>
        <v>0</v>
      </c>
      <c r="X53" s="25">
        <f t="shared" si="7"/>
        <v>0</v>
      </c>
      <c r="Y53" s="12">
        <v>0</v>
      </c>
      <c r="Z53" s="9">
        <f t="shared" si="7"/>
        <v>0</v>
      </c>
      <c r="AA53" s="9">
        <f t="shared" si="7"/>
        <v>0</v>
      </c>
      <c r="AB53" s="9">
        <f t="shared" si="7"/>
        <v>0</v>
      </c>
      <c r="AC53" s="9">
        <f t="shared" si="7"/>
        <v>0</v>
      </c>
      <c r="AD53" s="9">
        <f t="shared" si="7"/>
        <v>0</v>
      </c>
      <c r="AE53" s="25">
        <f t="shared" si="7"/>
        <v>0</v>
      </c>
      <c r="AF53" s="25">
        <f t="shared" si="7"/>
        <v>0</v>
      </c>
      <c r="AG53" s="9">
        <f t="shared" si="7"/>
        <v>0</v>
      </c>
      <c r="AH53" s="9">
        <f t="shared" si="7"/>
        <v>0</v>
      </c>
      <c r="AI53" s="9">
        <f t="shared" si="7"/>
        <v>0</v>
      </c>
      <c r="AJ53" s="25">
        <f t="shared" si="7"/>
        <v>0</v>
      </c>
      <c r="AK53" s="9">
        <f t="shared" si="7"/>
        <v>0</v>
      </c>
      <c r="AL53" s="9">
        <f t="shared" si="7"/>
        <v>0</v>
      </c>
      <c r="AM53" s="9">
        <f t="shared" si="7"/>
        <v>0</v>
      </c>
      <c r="AN53" s="7">
        <f t="shared" si="7"/>
        <v>0</v>
      </c>
      <c r="AO53" s="8">
        <f>AO54+AO55</f>
        <v>0</v>
      </c>
    </row>
    <row r="54" spans="1:41">
      <c r="A54" s="136"/>
      <c r="B54" s="141" t="s">
        <v>47</v>
      </c>
      <c r="C54" s="137" t="s">
        <v>48</v>
      </c>
      <c r="D54" s="137"/>
      <c r="E54" s="6">
        <v>60.8</v>
      </c>
      <c r="F54" s="7"/>
      <c r="G54" s="7"/>
      <c r="H54" s="7"/>
      <c r="I54" s="7"/>
      <c r="J54" s="7"/>
      <c r="K54" s="8"/>
      <c r="L54" s="7"/>
      <c r="M54" s="9"/>
      <c r="N54" s="7"/>
      <c r="O54" s="7"/>
      <c r="P54" s="7"/>
      <c r="Q54" s="7"/>
      <c r="R54" s="7"/>
      <c r="S54" s="14"/>
      <c r="T54" s="13"/>
      <c r="U54" s="13"/>
      <c r="V54" s="103"/>
      <c r="W54" s="103"/>
      <c r="X54" s="15"/>
      <c r="Y54" s="29"/>
      <c r="Z54" s="103"/>
      <c r="AA54" s="13"/>
      <c r="AB54" s="13"/>
      <c r="AC54" s="13"/>
      <c r="AD54" s="13"/>
      <c r="AE54" s="15"/>
      <c r="AF54" s="15"/>
      <c r="AG54" s="13"/>
      <c r="AH54" s="13"/>
      <c r="AI54" s="13"/>
      <c r="AJ54" s="15"/>
      <c r="AK54" s="13"/>
      <c r="AL54" s="13"/>
      <c r="AM54" s="13"/>
      <c r="AN54" s="13"/>
      <c r="AO54" s="4">
        <f>SUM(F54:AK54)</f>
        <v>0</v>
      </c>
    </row>
    <row r="55" spans="1:41">
      <c r="A55" s="136"/>
      <c r="B55" s="141"/>
      <c r="C55" s="137" t="s">
        <v>49</v>
      </c>
      <c r="D55" s="137"/>
      <c r="E55" s="6">
        <v>62</v>
      </c>
      <c r="F55" s="7"/>
      <c r="G55" s="7"/>
      <c r="H55" s="7"/>
      <c r="I55" s="7"/>
      <c r="J55" s="7"/>
      <c r="K55" s="8"/>
      <c r="L55" s="7"/>
      <c r="M55" s="9"/>
      <c r="N55" s="7"/>
      <c r="O55" s="7"/>
      <c r="P55" s="7"/>
      <c r="Q55" s="7"/>
      <c r="R55" s="7"/>
      <c r="S55" s="14"/>
      <c r="T55" s="13"/>
      <c r="U55" s="13"/>
      <c r="V55" s="103"/>
      <c r="W55" s="103"/>
      <c r="X55" s="15"/>
      <c r="Y55" s="29"/>
      <c r="Z55" s="103"/>
      <c r="AA55" s="13"/>
      <c r="AB55" s="13"/>
      <c r="AC55" s="13"/>
      <c r="AD55" s="13"/>
      <c r="AE55" s="15"/>
      <c r="AF55" s="15"/>
      <c r="AG55" s="13"/>
      <c r="AH55" s="13"/>
      <c r="AI55" s="13"/>
      <c r="AJ55" s="15"/>
      <c r="AK55" s="13"/>
      <c r="AL55" s="13"/>
      <c r="AM55" s="13"/>
      <c r="AN55" s="13"/>
      <c r="AO55" s="4">
        <f>SUM(F55:AK55)</f>
        <v>0</v>
      </c>
    </row>
    <row r="56" spans="1:41" ht="22.5">
      <c r="A56" s="136"/>
      <c r="B56" s="146" t="s">
        <v>50</v>
      </c>
      <c r="C56" s="146"/>
      <c r="D56" s="97" t="s">
        <v>51</v>
      </c>
      <c r="E56" s="6">
        <v>64.400000000000006</v>
      </c>
      <c r="F56" s="7"/>
      <c r="G56" s="7"/>
      <c r="H56" s="7"/>
      <c r="I56" s="7"/>
      <c r="J56" s="7"/>
      <c r="K56" s="8"/>
      <c r="L56" s="7"/>
      <c r="M56" s="9"/>
      <c r="N56" s="7"/>
      <c r="O56" s="7"/>
      <c r="P56" s="7"/>
      <c r="Q56" s="7"/>
      <c r="R56" s="7"/>
      <c r="S56" s="14"/>
      <c r="T56" s="13"/>
      <c r="U56" s="13"/>
      <c r="V56" s="103"/>
      <c r="W56" s="103"/>
      <c r="X56" s="15"/>
      <c r="Y56" s="29"/>
      <c r="Z56" s="103"/>
      <c r="AA56" s="13"/>
      <c r="AB56" s="13"/>
      <c r="AC56" s="13"/>
      <c r="AD56" s="13"/>
      <c r="AE56" s="15"/>
      <c r="AF56" s="15"/>
      <c r="AG56" s="13"/>
      <c r="AH56" s="13"/>
      <c r="AI56" s="13"/>
      <c r="AJ56" s="15"/>
      <c r="AK56" s="13"/>
      <c r="AL56" s="13"/>
      <c r="AM56" s="13"/>
      <c r="AN56" s="13"/>
      <c r="AO56" s="4">
        <f>SUM(F56:AK56)</f>
        <v>0</v>
      </c>
    </row>
    <row r="57" spans="1:41" ht="33.75">
      <c r="A57" s="136"/>
      <c r="B57" s="146"/>
      <c r="C57" s="146"/>
      <c r="D57" s="97" t="s">
        <v>52</v>
      </c>
      <c r="E57" s="6">
        <v>65.599999999999994</v>
      </c>
      <c r="F57" s="7"/>
      <c r="G57" s="7"/>
      <c r="H57" s="7"/>
      <c r="I57" s="7"/>
      <c r="J57" s="7"/>
      <c r="K57" s="8"/>
      <c r="L57" s="7"/>
      <c r="M57" s="9"/>
      <c r="N57" s="7"/>
      <c r="O57" s="7"/>
      <c r="P57" s="7"/>
      <c r="Q57" s="7"/>
      <c r="R57" s="7"/>
      <c r="S57" s="14"/>
      <c r="T57" s="13"/>
      <c r="U57" s="13"/>
      <c r="V57" s="103"/>
      <c r="W57" s="103"/>
      <c r="X57" s="15"/>
      <c r="Y57" s="29"/>
      <c r="Z57" s="103"/>
      <c r="AA57" s="13"/>
      <c r="AB57" s="13"/>
      <c r="AC57" s="13"/>
      <c r="AD57" s="13"/>
      <c r="AE57" s="15"/>
      <c r="AF57" s="15"/>
      <c r="AG57" s="13"/>
      <c r="AH57" s="13"/>
      <c r="AI57" s="13"/>
      <c r="AJ57" s="15"/>
      <c r="AK57" s="13"/>
      <c r="AL57" s="13"/>
      <c r="AM57" s="13"/>
      <c r="AN57" s="13"/>
      <c r="AO57" s="4">
        <f>SUM(F57:AK57)</f>
        <v>0</v>
      </c>
    </row>
    <row r="58" spans="1:41">
      <c r="A58" s="136"/>
      <c r="B58" s="146" t="s">
        <v>81</v>
      </c>
      <c r="C58" s="146"/>
      <c r="D58" s="146"/>
      <c r="E58" s="6">
        <v>66.8</v>
      </c>
      <c r="F58" s="7"/>
      <c r="G58" s="7"/>
      <c r="H58" s="7"/>
      <c r="I58" s="7"/>
      <c r="J58" s="7"/>
      <c r="K58" s="8"/>
      <c r="L58" s="7"/>
      <c r="M58" s="9"/>
      <c r="N58" s="7"/>
      <c r="O58" s="7"/>
      <c r="P58" s="7"/>
      <c r="Q58" s="7"/>
      <c r="R58" s="7"/>
      <c r="S58" s="14"/>
      <c r="T58" s="13"/>
      <c r="U58" s="13"/>
      <c r="V58" s="103"/>
      <c r="W58" s="103"/>
      <c r="X58" s="15"/>
      <c r="Y58" s="29"/>
      <c r="Z58" s="103"/>
      <c r="AA58" s="13"/>
      <c r="AB58" s="13"/>
      <c r="AC58" s="13"/>
      <c r="AD58" s="13"/>
      <c r="AE58" s="15"/>
      <c r="AF58" s="15"/>
      <c r="AG58" s="13"/>
      <c r="AH58" s="13"/>
      <c r="AI58" s="13"/>
      <c r="AJ58" s="15"/>
      <c r="AK58" s="13"/>
      <c r="AL58" s="13"/>
      <c r="AM58" s="13"/>
      <c r="AN58" s="13"/>
      <c r="AO58" s="4">
        <f>SUM(F58:AK58)</f>
        <v>0</v>
      </c>
    </row>
    <row r="59" spans="1:41" s="27" customFormat="1" ht="89.25">
      <c r="A59" s="136"/>
      <c r="B59" s="152" t="s">
        <v>0</v>
      </c>
      <c r="C59" s="152"/>
      <c r="D59" s="152"/>
      <c r="E59" s="26">
        <v>51</v>
      </c>
      <c r="F59" s="119"/>
      <c r="G59" s="119" t="s">
        <v>3</v>
      </c>
      <c r="H59" s="119" t="s">
        <v>4</v>
      </c>
      <c r="I59" s="119"/>
      <c r="J59" s="119" t="s">
        <v>6</v>
      </c>
      <c r="K59" s="120" t="s">
        <v>7</v>
      </c>
      <c r="L59" s="119" t="s">
        <v>8</v>
      </c>
      <c r="M59" s="120" t="s">
        <v>9</v>
      </c>
      <c r="N59" s="119" t="s">
        <v>10</v>
      </c>
      <c r="O59" s="119" t="s">
        <v>11</v>
      </c>
      <c r="P59" s="119" t="s">
        <v>12</v>
      </c>
      <c r="Q59" s="119" t="s">
        <v>13</v>
      </c>
      <c r="R59" s="119" t="s">
        <v>14</v>
      </c>
      <c r="S59" s="121" t="s">
        <v>15</v>
      </c>
      <c r="T59" s="119" t="s">
        <v>16</v>
      </c>
      <c r="U59" s="119" t="s">
        <v>17</v>
      </c>
      <c r="V59" s="120" t="s">
        <v>18</v>
      </c>
      <c r="W59" s="120" t="s">
        <v>19</v>
      </c>
      <c r="X59" s="122" t="s">
        <v>20</v>
      </c>
      <c r="Y59" s="133" t="s">
        <v>21</v>
      </c>
      <c r="Z59" s="123" t="s">
        <v>22</v>
      </c>
      <c r="AA59" s="124" t="s">
        <v>23</v>
      </c>
      <c r="AB59" s="124" t="s">
        <v>24</v>
      </c>
      <c r="AC59" s="124" t="s">
        <v>25</v>
      </c>
      <c r="AD59" s="124" t="s">
        <v>26</v>
      </c>
      <c r="AE59" s="125" t="s">
        <v>27</v>
      </c>
      <c r="AF59" s="125" t="s">
        <v>28</v>
      </c>
      <c r="AG59" s="124" t="s">
        <v>29</v>
      </c>
      <c r="AH59" s="124" t="s">
        <v>30</v>
      </c>
      <c r="AI59" s="124" t="s">
        <v>31</v>
      </c>
      <c r="AJ59" s="125" t="s">
        <v>32</v>
      </c>
      <c r="AK59" s="124" t="s">
        <v>83</v>
      </c>
      <c r="AL59" s="124" t="s">
        <v>34</v>
      </c>
      <c r="AM59" s="124"/>
      <c r="AN59" s="124"/>
      <c r="AO59" s="123" t="s">
        <v>35</v>
      </c>
    </row>
    <row r="60" spans="1:41">
      <c r="A60" s="136"/>
      <c r="B60" s="146" t="s">
        <v>84</v>
      </c>
      <c r="C60" s="149"/>
      <c r="D60" s="149"/>
      <c r="E60" s="6">
        <v>68</v>
      </c>
      <c r="F60" s="7">
        <v>0</v>
      </c>
      <c r="G60" s="7">
        <f>G61+G62</f>
        <v>0</v>
      </c>
      <c r="H60" s="7">
        <f t="shared" ref="H60:AO60" si="8">H61+H62</f>
        <v>0</v>
      </c>
      <c r="I60" s="7">
        <f t="shared" si="8"/>
        <v>0</v>
      </c>
      <c r="J60" s="7">
        <f t="shared" si="8"/>
        <v>0</v>
      </c>
      <c r="K60" s="7">
        <f t="shared" si="8"/>
        <v>0</v>
      </c>
      <c r="L60" s="7">
        <f t="shared" si="8"/>
        <v>0</v>
      </c>
      <c r="M60" s="9">
        <f t="shared" si="8"/>
        <v>0</v>
      </c>
      <c r="N60" s="7">
        <f t="shared" si="8"/>
        <v>0</v>
      </c>
      <c r="O60" s="7">
        <f t="shared" si="8"/>
        <v>0</v>
      </c>
      <c r="P60" s="7">
        <f t="shared" si="8"/>
        <v>0</v>
      </c>
      <c r="Q60" s="7">
        <f t="shared" si="8"/>
        <v>0</v>
      </c>
      <c r="R60" s="7">
        <f t="shared" si="8"/>
        <v>0</v>
      </c>
      <c r="S60" s="10">
        <f t="shared" si="8"/>
        <v>0</v>
      </c>
      <c r="T60" s="7">
        <f t="shared" si="8"/>
        <v>0</v>
      </c>
      <c r="U60" s="7">
        <f t="shared" si="8"/>
        <v>0</v>
      </c>
      <c r="V60" s="9">
        <f t="shared" si="8"/>
        <v>0</v>
      </c>
      <c r="W60" s="7">
        <f t="shared" si="8"/>
        <v>0</v>
      </c>
      <c r="X60" s="11">
        <f t="shared" si="8"/>
        <v>0</v>
      </c>
      <c r="Y60" s="12">
        <f t="shared" si="8"/>
        <v>0</v>
      </c>
      <c r="Z60" s="7">
        <f t="shared" si="8"/>
        <v>0</v>
      </c>
      <c r="AA60" s="7">
        <f t="shared" si="8"/>
        <v>0</v>
      </c>
      <c r="AB60" s="7">
        <f t="shared" si="8"/>
        <v>0</v>
      </c>
      <c r="AC60" s="7">
        <f t="shared" si="8"/>
        <v>0</v>
      </c>
      <c r="AD60" s="7">
        <f t="shared" si="8"/>
        <v>0</v>
      </c>
      <c r="AE60" s="11">
        <f t="shared" si="8"/>
        <v>0</v>
      </c>
      <c r="AF60" s="11">
        <f t="shared" si="8"/>
        <v>0</v>
      </c>
      <c r="AG60" s="7">
        <f t="shared" si="8"/>
        <v>0</v>
      </c>
      <c r="AH60" s="7">
        <f t="shared" si="8"/>
        <v>0</v>
      </c>
      <c r="AI60" s="7">
        <f t="shared" si="8"/>
        <v>0</v>
      </c>
      <c r="AJ60" s="11">
        <f t="shared" si="8"/>
        <v>0</v>
      </c>
      <c r="AK60" s="7">
        <f t="shared" si="8"/>
        <v>0</v>
      </c>
      <c r="AL60" s="7">
        <f t="shared" si="8"/>
        <v>0</v>
      </c>
      <c r="AM60" s="7">
        <f t="shared" si="8"/>
        <v>0</v>
      </c>
      <c r="AN60" s="7">
        <f t="shared" si="8"/>
        <v>0</v>
      </c>
      <c r="AO60" s="8">
        <f t="shared" si="8"/>
        <v>0</v>
      </c>
    </row>
    <row r="61" spans="1:41" ht="22.5">
      <c r="A61" s="136"/>
      <c r="B61" s="146" t="s">
        <v>50</v>
      </c>
      <c r="C61" s="146"/>
      <c r="D61" s="97" t="s">
        <v>51</v>
      </c>
      <c r="E61" s="6">
        <v>69.2</v>
      </c>
      <c r="F61" s="7"/>
      <c r="G61" s="7"/>
      <c r="H61" s="7"/>
      <c r="I61" s="7"/>
      <c r="J61" s="7"/>
      <c r="K61" s="8"/>
      <c r="L61" s="7"/>
      <c r="M61" s="9"/>
      <c r="N61" s="7"/>
      <c r="O61" s="7"/>
      <c r="P61" s="7"/>
      <c r="Q61" s="7"/>
      <c r="R61" s="7"/>
      <c r="S61" s="10"/>
      <c r="T61" s="7"/>
      <c r="U61" s="7"/>
      <c r="V61" s="9"/>
      <c r="W61" s="9"/>
      <c r="X61" s="11"/>
      <c r="Y61" s="12"/>
      <c r="Z61" s="9"/>
      <c r="AA61" s="7"/>
      <c r="AB61" s="7"/>
      <c r="AC61" s="7"/>
      <c r="AD61" s="7"/>
      <c r="AE61" s="11"/>
      <c r="AF61" s="11"/>
      <c r="AG61" s="7"/>
      <c r="AH61" s="7"/>
      <c r="AI61" s="7"/>
      <c r="AJ61" s="11"/>
      <c r="AK61" s="7"/>
      <c r="AL61" s="7"/>
      <c r="AM61" s="7"/>
      <c r="AN61" s="7"/>
      <c r="AO61" s="8">
        <f>SUM(F61:AK61)</f>
        <v>0</v>
      </c>
    </row>
    <row r="62" spans="1:41" ht="33.75">
      <c r="A62" s="136"/>
      <c r="B62" s="146"/>
      <c r="C62" s="146"/>
      <c r="D62" s="97" t="s">
        <v>52</v>
      </c>
      <c r="E62" s="6">
        <v>70.400000000000006</v>
      </c>
      <c r="F62" s="7"/>
      <c r="G62" s="7"/>
      <c r="H62" s="7"/>
      <c r="I62" s="7"/>
      <c r="J62" s="7"/>
      <c r="K62" s="8"/>
      <c r="L62" s="7"/>
      <c r="M62" s="9"/>
      <c r="N62" s="7"/>
      <c r="O62" s="7"/>
      <c r="P62" s="7"/>
      <c r="Q62" s="7"/>
      <c r="R62" s="7"/>
      <c r="S62" s="14"/>
      <c r="T62" s="13"/>
      <c r="U62" s="13"/>
      <c r="V62" s="103"/>
      <c r="W62" s="103"/>
      <c r="X62" s="15"/>
      <c r="Y62" s="29">
        <v>0</v>
      </c>
      <c r="Z62" s="103"/>
      <c r="AA62" s="13"/>
      <c r="AB62" s="13"/>
      <c r="AC62" s="13"/>
      <c r="AD62" s="13"/>
      <c r="AE62" s="15"/>
      <c r="AF62" s="15"/>
      <c r="AG62" s="13"/>
      <c r="AH62" s="13"/>
      <c r="AI62" s="13"/>
      <c r="AJ62" s="15"/>
      <c r="AK62" s="13"/>
      <c r="AL62" s="13"/>
      <c r="AM62" s="13"/>
      <c r="AN62" s="13"/>
      <c r="AO62" s="8">
        <f>SUM(F62:AK62)</f>
        <v>0</v>
      </c>
    </row>
    <row r="63" spans="1:41">
      <c r="A63" s="101"/>
      <c r="B63" s="137" t="s">
        <v>85</v>
      </c>
      <c r="C63" s="137"/>
      <c r="D63" s="137"/>
      <c r="E63" s="6">
        <v>71.599999999999994</v>
      </c>
      <c r="F63" s="7"/>
      <c r="G63" s="7"/>
      <c r="H63" s="7"/>
      <c r="I63" s="7"/>
      <c r="J63" s="7"/>
      <c r="K63" s="8"/>
      <c r="L63" s="7"/>
      <c r="M63" s="9"/>
      <c r="N63" s="7"/>
      <c r="O63" s="7"/>
      <c r="P63" s="7"/>
      <c r="Q63" s="7"/>
      <c r="R63" s="7"/>
      <c r="S63" s="14"/>
      <c r="T63" s="13"/>
      <c r="U63" s="13"/>
      <c r="V63" s="103"/>
      <c r="W63" s="103"/>
      <c r="X63" s="15"/>
      <c r="Y63" s="29">
        <v>1</v>
      </c>
      <c r="Z63" s="103"/>
      <c r="AA63" s="13"/>
      <c r="AB63" s="13"/>
      <c r="AC63" s="13"/>
      <c r="AD63" s="13"/>
      <c r="AE63" s="15"/>
      <c r="AF63" s="15"/>
      <c r="AG63" s="13"/>
      <c r="AH63" s="13"/>
      <c r="AI63" s="13"/>
      <c r="AJ63" s="15"/>
      <c r="AK63" s="13"/>
      <c r="AL63" s="13"/>
      <c r="AM63" s="13"/>
      <c r="AN63" s="13"/>
      <c r="AO63" s="8">
        <f>SUM(F63:AK63)</f>
        <v>1</v>
      </c>
    </row>
    <row r="64" spans="1:41">
      <c r="A64" s="101"/>
      <c r="B64" s="137" t="s">
        <v>86</v>
      </c>
      <c r="C64" s="137"/>
      <c r="D64" s="137"/>
      <c r="E64" s="6">
        <v>72.8</v>
      </c>
      <c r="F64" s="7"/>
      <c r="G64" s="7"/>
      <c r="H64" s="7"/>
      <c r="I64" s="7"/>
      <c r="J64" s="7"/>
      <c r="K64" s="8"/>
      <c r="L64" s="7"/>
      <c r="M64" s="9"/>
      <c r="N64" s="7"/>
      <c r="O64" s="7"/>
      <c r="P64" s="7"/>
      <c r="Q64" s="7"/>
      <c r="R64" s="7"/>
      <c r="S64" s="14"/>
      <c r="T64" s="13"/>
      <c r="U64" s="13"/>
      <c r="V64" s="103"/>
      <c r="W64" s="103"/>
      <c r="X64" s="15"/>
      <c r="Y64" s="29">
        <v>0</v>
      </c>
      <c r="Z64" s="103"/>
      <c r="AA64" s="13"/>
      <c r="AB64" s="13"/>
      <c r="AC64" s="13"/>
      <c r="AD64" s="13"/>
      <c r="AE64" s="15"/>
      <c r="AF64" s="15"/>
      <c r="AG64" s="13"/>
      <c r="AH64" s="13"/>
      <c r="AI64" s="13"/>
      <c r="AJ64" s="15"/>
      <c r="AK64" s="13"/>
      <c r="AL64" s="13"/>
      <c r="AM64" s="13"/>
      <c r="AN64" s="13"/>
      <c r="AO64" s="8">
        <f>SUM(F64:AK64)</f>
        <v>0</v>
      </c>
    </row>
    <row r="65" spans="1:41">
      <c r="A65" s="136" t="s">
        <v>87</v>
      </c>
      <c r="B65" s="137" t="s">
        <v>88</v>
      </c>
      <c r="C65" s="149"/>
      <c r="D65" s="149"/>
      <c r="E65" s="6">
        <v>74</v>
      </c>
      <c r="F65" s="7"/>
      <c r="G65" s="7"/>
      <c r="H65" s="7"/>
      <c r="I65" s="7"/>
      <c r="J65" s="7"/>
      <c r="K65" s="8"/>
      <c r="L65" s="7"/>
      <c r="M65" s="9"/>
      <c r="N65" s="7"/>
      <c r="O65" s="7"/>
      <c r="P65" s="7"/>
      <c r="Q65" s="7"/>
      <c r="R65" s="7"/>
      <c r="S65" s="14"/>
      <c r="T65" s="13"/>
      <c r="U65" s="13"/>
      <c r="V65" s="103"/>
      <c r="W65" s="103"/>
      <c r="X65" s="15"/>
      <c r="Y65" s="29"/>
      <c r="Z65" s="103"/>
      <c r="AA65" s="13"/>
      <c r="AB65" s="13"/>
      <c r="AC65" s="13"/>
      <c r="AD65" s="13"/>
      <c r="AE65" s="15"/>
      <c r="AF65" s="15"/>
      <c r="AG65" s="13"/>
      <c r="AH65" s="13"/>
      <c r="AI65" s="13"/>
      <c r="AJ65" s="15"/>
      <c r="AK65" s="13"/>
      <c r="AL65" s="13"/>
      <c r="AM65" s="13"/>
      <c r="AN65" s="13"/>
      <c r="AO65" s="8">
        <f>SUM(F65:AK65)</f>
        <v>0</v>
      </c>
    </row>
    <row r="66" spans="1:41">
      <c r="A66" s="136"/>
      <c r="B66" s="147" t="s">
        <v>89</v>
      </c>
      <c r="C66" s="148"/>
      <c r="D66" s="148"/>
      <c r="E66" s="17">
        <v>75.2</v>
      </c>
      <c r="F66" s="7">
        <v>0</v>
      </c>
      <c r="G66" s="7">
        <f>G67+G68+G69+G70+G71+G72</f>
        <v>0</v>
      </c>
      <c r="H66" s="7">
        <f t="shared" ref="H66:AO66" si="9">H67+H68+H69+H70+H71+H72</f>
        <v>0</v>
      </c>
      <c r="I66" s="7">
        <f t="shared" si="9"/>
        <v>0</v>
      </c>
      <c r="J66" s="7">
        <f t="shared" si="9"/>
        <v>0</v>
      </c>
      <c r="K66" s="7">
        <f t="shared" si="9"/>
        <v>0</v>
      </c>
      <c r="L66" s="7">
        <f t="shared" si="9"/>
        <v>0</v>
      </c>
      <c r="M66" s="9">
        <f t="shared" si="9"/>
        <v>0</v>
      </c>
      <c r="N66" s="7">
        <f t="shared" si="9"/>
        <v>0</v>
      </c>
      <c r="O66" s="7">
        <f t="shared" si="9"/>
        <v>0</v>
      </c>
      <c r="P66" s="7">
        <f t="shared" si="9"/>
        <v>0</v>
      </c>
      <c r="Q66" s="7">
        <f t="shared" si="9"/>
        <v>0</v>
      </c>
      <c r="R66" s="7">
        <f t="shared" si="9"/>
        <v>0</v>
      </c>
      <c r="S66" s="10">
        <f t="shared" si="9"/>
        <v>0</v>
      </c>
      <c r="T66" s="7">
        <f t="shared" si="9"/>
        <v>0</v>
      </c>
      <c r="U66" s="7">
        <f t="shared" si="9"/>
        <v>0</v>
      </c>
      <c r="V66" s="9">
        <f t="shared" si="9"/>
        <v>0</v>
      </c>
      <c r="W66" s="7">
        <f t="shared" si="9"/>
        <v>0</v>
      </c>
      <c r="X66" s="11">
        <f t="shared" si="9"/>
        <v>0</v>
      </c>
      <c r="Y66" s="12">
        <v>0</v>
      </c>
      <c r="Z66" s="7">
        <f t="shared" si="9"/>
        <v>0</v>
      </c>
      <c r="AA66" s="7">
        <f t="shared" si="9"/>
        <v>0</v>
      </c>
      <c r="AB66" s="7">
        <f t="shared" si="9"/>
        <v>0</v>
      </c>
      <c r="AC66" s="7">
        <f t="shared" si="9"/>
        <v>0</v>
      </c>
      <c r="AD66" s="7">
        <f t="shared" si="9"/>
        <v>0</v>
      </c>
      <c r="AE66" s="11">
        <f t="shared" si="9"/>
        <v>0</v>
      </c>
      <c r="AF66" s="11">
        <f t="shared" si="9"/>
        <v>0</v>
      </c>
      <c r="AG66" s="7">
        <f t="shared" si="9"/>
        <v>0</v>
      </c>
      <c r="AH66" s="7">
        <f t="shared" si="9"/>
        <v>0</v>
      </c>
      <c r="AI66" s="7">
        <f t="shared" si="9"/>
        <v>0</v>
      </c>
      <c r="AJ66" s="11">
        <f t="shared" si="9"/>
        <v>0</v>
      </c>
      <c r="AK66" s="7">
        <f t="shared" si="9"/>
        <v>0</v>
      </c>
      <c r="AL66" s="7">
        <f t="shared" si="9"/>
        <v>0</v>
      </c>
      <c r="AM66" s="7">
        <f t="shared" si="9"/>
        <v>0</v>
      </c>
      <c r="AN66" s="7">
        <f t="shared" si="9"/>
        <v>0</v>
      </c>
      <c r="AO66" s="8">
        <f t="shared" si="9"/>
        <v>0</v>
      </c>
    </row>
    <row r="67" spans="1:41">
      <c r="A67" s="136"/>
      <c r="B67" s="153" t="s">
        <v>72</v>
      </c>
      <c r="C67" s="137" t="s">
        <v>90</v>
      </c>
      <c r="D67" s="138"/>
      <c r="E67" s="6">
        <v>76.400000000000006</v>
      </c>
      <c r="F67" s="7"/>
      <c r="G67" s="7"/>
      <c r="H67" s="7"/>
      <c r="I67" s="7"/>
      <c r="J67" s="7"/>
      <c r="K67" s="8"/>
      <c r="L67" s="7"/>
      <c r="M67" s="9"/>
      <c r="N67" s="7"/>
      <c r="O67" s="7"/>
      <c r="P67" s="7"/>
      <c r="Q67" s="7"/>
      <c r="R67" s="7"/>
      <c r="S67" s="14"/>
      <c r="T67" s="13"/>
      <c r="U67" s="13"/>
      <c r="V67" s="103"/>
      <c r="W67" s="103"/>
      <c r="X67" s="15"/>
      <c r="Y67" s="29"/>
      <c r="Z67" s="103"/>
      <c r="AA67" s="13"/>
      <c r="AB67" s="13"/>
      <c r="AC67" s="13"/>
      <c r="AD67" s="13"/>
      <c r="AE67" s="15"/>
      <c r="AF67" s="15"/>
      <c r="AG67" s="13"/>
      <c r="AH67" s="13"/>
      <c r="AI67" s="13"/>
      <c r="AJ67" s="15"/>
      <c r="AK67" s="13"/>
      <c r="AL67" s="13"/>
      <c r="AM67" s="13"/>
      <c r="AN67" s="13"/>
      <c r="AO67" s="8">
        <f t="shared" ref="AO67:AO72" si="10">SUM(F67:AK67)</f>
        <v>0</v>
      </c>
    </row>
    <row r="68" spans="1:41">
      <c r="A68" s="136"/>
      <c r="B68" s="153"/>
      <c r="C68" s="137" t="s">
        <v>91</v>
      </c>
      <c r="D68" s="138"/>
      <c r="E68" s="6">
        <v>77.599999999999994</v>
      </c>
      <c r="F68" s="7"/>
      <c r="G68" s="7"/>
      <c r="H68" s="7"/>
      <c r="I68" s="7"/>
      <c r="J68" s="7"/>
      <c r="K68" s="8"/>
      <c r="L68" s="7"/>
      <c r="M68" s="9"/>
      <c r="N68" s="7"/>
      <c r="O68" s="7"/>
      <c r="P68" s="7"/>
      <c r="Q68" s="7"/>
      <c r="R68" s="7"/>
      <c r="S68" s="14"/>
      <c r="T68" s="13"/>
      <c r="U68" s="13"/>
      <c r="V68" s="103"/>
      <c r="W68" s="103"/>
      <c r="X68" s="15"/>
      <c r="Y68" s="29"/>
      <c r="Z68" s="103"/>
      <c r="AA68" s="13"/>
      <c r="AB68" s="13"/>
      <c r="AC68" s="13"/>
      <c r="AD68" s="13"/>
      <c r="AE68" s="15"/>
      <c r="AF68" s="15"/>
      <c r="AG68" s="13"/>
      <c r="AH68" s="13"/>
      <c r="AI68" s="13"/>
      <c r="AJ68" s="15"/>
      <c r="AK68" s="13"/>
      <c r="AL68" s="13"/>
      <c r="AM68" s="13"/>
      <c r="AN68" s="13"/>
      <c r="AO68" s="8">
        <f t="shared" si="10"/>
        <v>0</v>
      </c>
    </row>
    <row r="69" spans="1:41">
      <c r="A69" s="136"/>
      <c r="B69" s="153"/>
      <c r="C69" s="137" t="s">
        <v>92</v>
      </c>
      <c r="D69" s="138"/>
      <c r="E69" s="6">
        <v>78.8</v>
      </c>
      <c r="F69" s="7"/>
      <c r="G69" s="7"/>
      <c r="H69" s="7"/>
      <c r="I69" s="7"/>
      <c r="J69" s="7"/>
      <c r="K69" s="8"/>
      <c r="L69" s="7"/>
      <c r="M69" s="9"/>
      <c r="N69" s="7"/>
      <c r="O69" s="7"/>
      <c r="P69" s="7"/>
      <c r="Q69" s="7"/>
      <c r="R69" s="7"/>
      <c r="S69" s="14"/>
      <c r="T69" s="13"/>
      <c r="U69" s="13"/>
      <c r="V69" s="103"/>
      <c r="W69" s="103"/>
      <c r="X69" s="15"/>
      <c r="Y69" s="29"/>
      <c r="Z69" s="103"/>
      <c r="AA69" s="13"/>
      <c r="AB69" s="13"/>
      <c r="AC69" s="13"/>
      <c r="AD69" s="13"/>
      <c r="AE69" s="15"/>
      <c r="AF69" s="15"/>
      <c r="AG69" s="13"/>
      <c r="AH69" s="13"/>
      <c r="AI69" s="13"/>
      <c r="AJ69" s="15"/>
      <c r="AK69" s="13"/>
      <c r="AL69" s="13"/>
      <c r="AM69" s="13"/>
      <c r="AN69" s="13"/>
      <c r="AO69" s="8">
        <f t="shared" si="10"/>
        <v>0</v>
      </c>
    </row>
    <row r="70" spans="1:41">
      <c r="A70" s="136"/>
      <c r="B70" s="153"/>
      <c r="C70" s="137" t="s">
        <v>93</v>
      </c>
      <c r="D70" s="138"/>
      <c r="E70" s="6">
        <v>80</v>
      </c>
      <c r="F70" s="7"/>
      <c r="G70" s="7"/>
      <c r="H70" s="7"/>
      <c r="I70" s="7"/>
      <c r="J70" s="7"/>
      <c r="K70" s="8"/>
      <c r="L70" s="7"/>
      <c r="M70" s="9"/>
      <c r="N70" s="7"/>
      <c r="O70" s="7"/>
      <c r="P70" s="7"/>
      <c r="Q70" s="7"/>
      <c r="R70" s="7"/>
      <c r="S70" s="14"/>
      <c r="T70" s="13"/>
      <c r="U70" s="13"/>
      <c r="V70" s="103"/>
      <c r="W70" s="103"/>
      <c r="X70" s="15"/>
      <c r="Y70" s="29"/>
      <c r="Z70" s="103"/>
      <c r="AA70" s="13"/>
      <c r="AB70" s="13"/>
      <c r="AC70" s="13"/>
      <c r="AD70" s="13"/>
      <c r="AE70" s="15"/>
      <c r="AF70" s="15"/>
      <c r="AG70" s="13"/>
      <c r="AH70" s="13"/>
      <c r="AI70" s="13"/>
      <c r="AJ70" s="15"/>
      <c r="AK70" s="13"/>
      <c r="AL70" s="13"/>
      <c r="AM70" s="13"/>
      <c r="AN70" s="13"/>
      <c r="AO70" s="8">
        <f t="shared" si="10"/>
        <v>0</v>
      </c>
    </row>
    <row r="71" spans="1:41">
      <c r="A71" s="136"/>
      <c r="B71" s="153"/>
      <c r="C71" s="137" t="s">
        <v>94</v>
      </c>
      <c r="D71" s="138"/>
      <c r="E71" s="6">
        <v>81.2</v>
      </c>
      <c r="F71" s="7"/>
      <c r="G71" s="7"/>
      <c r="H71" s="7"/>
      <c r="I71" s="7"/>
      <c r="J71" s="7"/>
      <c r="K71" s="8"/>
      <c r="L71" s="7"/>
      <c r="M71" s="9"/>
      <c r="N71" s="7"/>
      <c r="O71" s="7"/>
      <c r="P71" s="7"/>
      <c r="Q71" s="7"/>
      <c r="R71" s="7"/>
      <c r="S71" s="14"/>
      <c r="T71" s="13"/>
      <c r="U71" s="13"/>
      <c r="V71" s="103"/>
      <c r="W71" s="103"/>
      <c r="X71" s="15"/>
      <c r="Y71" s="29"/>
      <c r="Z71" s="103"/>
      <c r="AA71" s="13"/>
      <c r="AB71" s="13"/>
      <c r="AC71" s="13"/>
      <c r="AD71" s="13"/>
      <c r="AE71" s="15"/>
      <c r="AF71" s="15"/>
      <c r="AG71" s="13"/>
      <c r="AH71" s="13"/>
      <c r="AI71" s="13"/>
      <c r="AJ71" s="15"/>
      <c r="AK71" s="13"/>
      <c r="AL71" s="13"/>
      <c r="AM71" s="13"/>
      <c r="AN71" s="13"/>
      <c r="AO71" s="8">
        <f t="shared" si="10"/>
        <v>0</v>
      </c>
    </row>
    <row r="72" spans="1:41">
      <c r="A72" s="136"/>
      <c r="B72" s="153"/>
      <c r="C72" s="99" t="s">
        <v>95</v>
      </c>
      <c r="D72" s="98"/>
      <c r="E72" s="6">
        <v>82.4</v>
      </c>
      <c r="F72" s="7"/>
      <c r="G72" s="7"/>
      <c r="H72" s="7"/>
      <c r="I72" s="7"/>
      <c r="J72" s="7"/>
      <c r="K72" s="8"/>
      <c r="L72" s="7"/>
      <c r="M72" s="9"/>
      <c r="N72" s="7"/>
      <c r="O72" s="7"/>
      <c r="P72" s="7"/>
      <c r="Q72" s="7"/>
      <c r="R72" s="7"/>
      <c r="S72" s="14"/>
      <c r="T72" s="13"/>
      <c r="U72" s="13"/>
      <c r="V72" s="103"/>
      <c r="W72" s="103"/>
      <c r="X72" s="15"/>
      <c r="Y72" s="29"/>
      <c r="Z72" s="103"/>
      <c r="AA72" s="13"/>
      <c r="AB72" s="13"/>
      <c r="AC72" s="13"/>
      <c r="AD72" s="13"/>
      <c r="AE72" s="15"/>
      <c r="AF72" s="15"/>
      <c r="AG72" s="13"/>
      <c r="AH72" s="13"/>
      <c r="AI72" s="13"/>
      <c r="AJ72" s="15"/>
      <c r="AK72" s="13"/>
      <c r="AL72" s="13"/>
      <c r="AM72" s="13"/>
      <c r="AN72" s="13"/>
      <c r="AO72" s="8">
        <f t="shared" si="10"/>
        <v>0</v>
      </c>
    </row>
    <row r="73" spans="1:41">
      <c r="A73" s="136" t="s">
        <v>96</v>
      </c>
      <c r="B73" s="146" t="s">
        <v>97</v>
      </c>
      <c r="C73" s="149"/>
      <c r="D73" s="149"/>
      <c r="E73" s="6">
        <v>83.6</v>
      </c>
      <c r="F73" s="7">
        <f t="shared" ref="F73:AO73" si="11">F74+F75</f>
        <v>0</v>
      </c>
      <c r="G73" s="28">
        <f t="shared" si="11"/>
        <v>0</v>
      </c>
      <c r="H73" s="28">
        <f t="shared" si="11"/>
        <v>0</v>
      </c>
      <c r="I73" s="28">
        <f t="shared" si="11"/>
        <v>0</v>
      </c>
      <c r="J73" s="28">
        <f t="shared" si="11"/>
        <v>0</v>
      </c>
      <c r="K73" s="28">
        <f t="shared" si="11"/>
        <v>0</v>
      </c>
      <c r="L73" s="28">
        <f t="shared" si="11"/>
        <v>0</v>
      </c>
      <c r="M73" s="9">
        <f t="shared" si="11"/>
        <v>0</v>
      </c>
      <c r="N73" s="28">
        <f t="shared" si="11"/>
        <v>0</v>
      </c>
      <c r="O73" s="28">
        <f t="shared" si="11"/>
        <v>0</v>
      </c>
      <c r="P73" s="28">
        <f t="shared" si="11"/>
        <v>0</v>
      </c>
      <c r="Q73" s="28">
        <f t="shared" si="11"/>
        <v>0</v>
      </c>
      <c r="R73" s="28">
        <f t="shared" si="11"/>
        <v>0</v>
      </c>
      <c r="S73" s="7">
        <f t="shared" si="11"/>
        <v>0</v>
      </c>
      <c r="T73" s="7">
        <f t="shared" si="11"/>
        <v>0</v>
      </c>
      <c r="U73" s="28">
        <f t="shared" si="11"/>
        <v>0</v>
      </c>
      <c r="V73" s="9">
        <f t="shared" si="11"/>
        <v>0</v>
      </c>
      <c r="W73" s="28">
        <f t="shared" si="11"/>
        <v>0</v>
      </c>
      <c r="X73" s="11">
        <f t="shared" si="11"/>
        <v>0</v>
      </c>
      <c r="Y73" s="12">
        <v>696</v>
      </c>
      <c r="Z73" s="28">
        <f t="shared" si="11"/>
        <v>0</v>
      </c>
      <c r="AA73" s="28">
        <f t="shared" si="11"/>
        <v>0</v>
      </c>
      <c r="AB73" s="28">
        <f t="shared" si="11"/>
        <v>0</v>
      </c>
      <c r="AC73" s="7">
        <f t="shared" si="11"/>
        <v>0</v>
      </c>
      <c r="AD73" s="7">
        <f t="shared" si="11"/>
        <v>0</v>
      </c>
      <c r="AE73" s="11">
        <f t="shared" si="11"/>
        <v>0</v>
      </c>
      <c r="AF73" s="11">
        <f t="shared" si="11"/>
        <v>0</v>
      </c>
      <c r="AG73" s="7">
        <f t="shared" si="11"/>
        <v>0</v>
      </c>
      <c r="AH73" s="7">
        <f t="shared" si="11"/>
        <v>0</v>
      </c>
      <c r="AI73" s="7">
        <f t="shared" si="11"/>
        <v>0</v>
      </c>
      <c r="AJ73" s="11">
        <f t="shared" si="11"/>
        <v>0</v>
      </c>
      <c r="AK73" s="7">
        <f t="shared" si="11"/>
        <v>0</v>
      </c>
      <c r="AL73" s="7">
        <f t="shared" si="11"/>
        <v>0</v>
      </c>
      <c r="AM73" s="7">
        <f t="shared" si="11"/>
        <v>0</v>
      </c>
      <c r="AN73" s="7">
        <f t="shared" si="11"/>
        <v>0</v>
      </c>
      <c r="AO73" s="8">
        <f t="shared" si="11"/>
        <v>696</v>
      </c>
    </row>
    <row r="74" spans="1:41" ht="22.5">
      <c r="A74" s="136"/>
      <c r="B74" s="146" t="s">
        <v>50</v>
      </c>
      <c r="C74" s="146"/>
      <c r="D74" s="97" t="s">
        <v>51</v>
      </c>
      <c r="E74" s="6">
        <v>84.8</v>
      </c>
      <c r="F74" s="7"/>
      <c r="G74" s="7"/>
      <c r="H74" s="7"/>
      <c r="I74" s="7"/>
      <c r="J74" s="7"/>
      <c r="K74" s="8"/>
      <c r="L74" s="7"/>
      <c r="M74" s="9"/>
      <c r="N74" s="7"/>
      <c r="O74" s="7"/>
      <c r="P74" s="7"/>
      <c r="Q74" s="7"/>
      <c r="R74" s="9"/>
      <c r="S74" s="14"/>
      <c r="T74" s="13"/>
      <c r="U74" s="13"/>
      <c r="V74" s="103"/>
      <c r="W74" s="103"/>
      <c r="X74" s="15"/>
      <c r="Y74" s="29">
        <v>696</v>
      </c>
      <c r="Z74" s="103"/>
      <c r="AA74" s="13"/>
      <c r="AB74" s="13"/>
      <c r="AC74" s="13"/>
      <c r="AD74" s="13"/>
      <c r="AE74" s="15"/>
      <c r="AF74" s="15"/>
      <c r="AG74" s="13"/>
      <c r="AH74" s="13"/>
      <c r="AI74" s="13"/>
      <c r="AJ74" s="15"/>
      <c r="AK74" s="13"/>
      <c r="AL74" s="13"/>
      <c r="AM74" s="13"/>
      <c r="AN74" s="13"/>
      <c r="AO74" s="8">
        <f>SUM(F74:AK74)</f>
        <v>696</v>
      </c>
    </row>
    <row r="75" spans="1:41" ht="33.75">
      <c r="A75" s="136"/>
      <c r="B75" s="146"/>
      <c r="C75" s="146"/>
      <c r="D75" s="97" t="s">
        <v>52</v>
      </c>
      <c r="E75" s="6">
        <v>86</v>
      </c>
      <c r="F75" s="7"/>
      <c r="G75" s="7"/>
      <c r="H75" s="7"/>
      <c r="I75" s="7"/>
      <c r="J75" s="7"/>
      <c r="K75" s="8"/>
      <c r="L75" s="7"/>
      <c r="M75" s="9"/>
      <c r="N75" s="7"/>
      <c r="O75" s="7"/>
      <c r="P75" s="7"/>
      <c r="Q75" s="7"/>
      <c r="R75" s="9"/>
      <c r="S75" s="14"/>
      <c r="T75" s="13"/>
      <c r="U75" s="13"/>
      <c r="V75" s="103"/>
      <c r="W75" s="103"/>
      <c r="X75" s="15"/>
      <c r="Y75" s="29"/>
      <c r="Z75" s="103"/>
      <c r="AA75" s="13"/>
      <c r="AB75" s="13"/>
      <c r="AC75" s="13"/>
      <c r="AD75" s="13"/>
      <c r="AE75" s="15"/>
      <c r="AF75" s="15"/>
      <c r="AG75" s="13"/>
      <c r="AH75" s="13"/>
      <c r="AI75" s="13"/>
      <c r="AJ75" s="15"/>
      <c r="AK75" s="13"/>
      <c r="AL75" s="13"/>
      <c r="AM75" s="13"/>
      <c r="AN75" s="13"/>
      <c r="AO75" s="8">
        <f>SUM(F75:AK75)</f>
        <v>0</v>
      </c>
    </row>
    <row r="76" spans="1:41">
      <c r="A76" s="136"/>
      <c r="B76" s="137" t="s">
        <v>98</v>
      </c>
      <c r="C76" s="149"/>
      <c r="D76" s="149"/>
      <c r="E76" s="6">
        <v>87.2</v>
      </c>
      <c r="F76" s="7">
        <v>0</v>
      </c>
      <c r="G76" s="7">
        <f>G77+G78+G79+G80+G81</f>
        <v>0</v>
      </c>
      <c r="H76" s="7">
        <f t="shared" ref="H76:AO76" si="12">H77+H78+H79+H80+H81</f>
        <v>0</v>
      </c>
      <c r="I76" s="7">
        <f t="shared" si="12"/>
        <v>0</v>
      </c>
      <c r="J76" s="7">
        <f t="shared" si="12"/>
        <v>0</v>
      </c>
      <c r="K76" s="7">
        <f t="shared" si="12"/>
        <v>0</v>
      </c>
      <c r="L76" s="7">
        <f t="shared" si="12"/>
        <v>0</v>
      </c>
      <c r="M76" s="9">
        <f t="shared" si="12"/>
        <v>0</v>
      </c>
      <c r="N76" s="7">
        <f t="shared" si="12"/>
        <v>0</v>
      </c>
      <c r="O76" s="7">
        <f t="shared" si="12"/>
        <v>0</v>
      </c>
      <c r="P76" s="7">
        <f t="shared" si="12"/>
        <v>0</v>
      </c>
      <c r="Q76" s="7">
        <f t="shared" si="12"/>
        <v>0</v>
      </c>
      <c r="R76" s="7">
        <f t="shared" si="12"/>
        <v>0</v>
      </c>
      <c r="S76" s="10">
        <f t="shared" si="12"/>
        <v>0</v>
      </c>
      <c r="T76" s="7">
        <f t="shared" si="12"/>
        <v>0</v>
      </c>
      <c r="U76" s="7">
        <f t="shared" si="12"/>
        <v>0</v>
      </c>
      <c r="V76" s="9">
        <f t="shared" si="12"/>
        <v>0</v>
      </c>
      <c r="W76" s="7">
        <f t="shared" si="12"/>
        <v>0</v>
      </c>
      <c r="X76" s="11">
        <f t="shared" si="12"/>
        <v>0</v>
      </c>
      <c r="Y76" s="12">
        <v>0</v>
      </c>
      <c r="Z76" s="7">
        <f t="shared" si="12"/>
        <v>0</v>
      </c>
      <c r="AA76" s="7">
        <f t="shared" si="12"/>
        <v>0</v>
      </c>
      <c r="AB76" s="7">
        <f t="shared" si="12"/>
        <v>0</v>
      </c>
      <c r="AC76" s="7">
        <f t="shared" si="12"/>
        <v>0</v>
      </c>
      <c r="AD76" s="7">
        <f t="shared" si="12"/>
        <v>0</v>
      </c>
      <c r="AE76" s="11">
        <f t="shared" si="12"/>
        <v>0</v>
      </c>
      <c r="AF76" s="11">
        <f t="shared" si="12"/>
        <v>0</v>
      </c>
      <c r="AG76" s="7">
        <f t="shared" si="12"/>
        <v>0</v>
      </c>
      <c r="AH76" s="7">
        <f t="shared" si="12"/>
        <v>0</v>
      </c>
      <c r="AI76" s="7">
        <f t="shared" si="12"/>
        <v>0</v>
      </c>
      <c r="AJ76" s="11">
        <f t="shared" si="12"/>
        <v>0</v>
      </c>
      <c r="AK76" s="7">
        <f t="shared" si="12"/>
        <v>0</v>
      </c>
      <c r="AL76" s="7">
        <f t="shared" si="12"/>
        <v>0</v>
      </c>
      <c r="AM76" s="7">
        <f t="shared" si="12"/>
        <v>0</v>
      </c>
      <c r="AN76" s="7">
        <f t="shared" si="12"/>
        <v>0</v>
      </c>
      <c r="AO76" s="8">
        <f t="shared" si="12"/>
        <v>0</v>
      </c>
    </row>
    <row r="77" spans="1:41">
      <c r="A77" s="136"/>
      <c r="B77" s="155" t="s">
        <v>72</v>
      </c>
      <c r="C77" s="137" t="s">
        <v>99</v>
      </c>
      <c r="D77" s="146"/>
      <c r="E77" s="6">
        <v>88.4</v>
      </c>
      <c r="F77" s="7"/>
      <c r="G77" s="7"/>
      <c r="H77" s="7"/>
      <c r="I77" s="7"/>
      <c r="J77" s="7"/>
      <c r="K77" s="8"/>
      <c r="L77" s="7"/>
      <c r="M77" s="9"/>
      <c r="N77" s="7"/>
      <c r="O77" s="7"/>
      <c r="P77" s="7"/>
      <c r="Q77" s="7"/>
      <c r="R77" s="7"/>
      <c r="S77" s="14"/>
      <c r="T77" s="13"/>
      <c r="U77" s="13"/>
      <c r="V77" s="103"/>
      <c r="W77" s="103"/>
      <c r="X77" s="15"/>
      <c r="Y77" s="29"/>
      <c r="Z77" s="103"/>
      <c r="AA77" s="13"/>
      <c r="AB77" s="13"/>
      <c r="AC77" s="13"/>
      <c r="AD77" s="13"/>
      <c r="AE77" s="15"/>
      <c r="AF77" s="15"/>
      <c r="AG77" s="13"/>
      <c r="AH77" s="13"/>
      <c r="AI77" s="13"/>
      <c r="AJ77" s="15"/>
      <c r="AK77" s="13"/>
      <c r="AL77" s="13"/>
      <c r="AM77" s="13"/>
      <c r="AN77" s="13"/>
      <c r="AO77" s="8">
        <f t="shared" ref="AO77:AO83" si="13">SUM(F77:AK77)</f>
        <v>0</v>
      </c>
    </row>
    <row r="78" spans="1:41">
      <c r="A78" s="136"/>
      <c r="B78" s="155"/>
      <c r="C78" s="137" t="s">
        <v>100</v>
      </c>
      <c r="D78" s="146"/>
      <c r="E78" s="6">
        <v>89.6</v>
      </c>
      <c r="F78" s="7"/>
      <c r="G78" s="7"/>
      <c r="H78" s="7"/>
      <c r="I78" s="7"/>
      <c r="J78" s="7"/>
      <c r="K78" s="8"/>
      <c r="L78" s="7"/>
      <c r="M78" s="9"/>
      <c r="N78" s="7"/>
      <c r="O78" s="7"/>
      <c r="P78" s="7"/>
      <c r="Q78" s="7"/>
      <c r="R78" s="7"/>
      <c r="S78" s="14"/>
      <c r="T78" s="13"/>
      <c r="U78" s="13"/>
      <c r="V78" s="103"/>
      <c r="W78" s="103"/>
      <c r="X78" s="15"/>
      <c r="Y78" s="29">
        <v>0</v>
      </c>
      <c r="Z78" s="103"/>
      <c r="AA78" s="13"/>
      <c r="AB78" s="13"/>
      <c r="AC78" s="13"/>
      <c r="AD78" s="13"/>
      <c r="AE78" s="15"/>
      <c r="AF78" s="15"/>
      <c r="AG78" s="13"/>
      <c r="AH78" s="13"/>
      <c r="AI78" s="13"/>
      <c r="AJ78" s="15"/>
      <c r="AK78" s="13"/>
      <c r="AL78" s="13"/>
      <c r="AM78" s="13"/>
      <c r="AN78" s="13"/>
      <c r="AO78" s="8">
        <f t="shared" si="13"/>
        <v>0</v>
      </c>
    </row>
    <row r="79" spans="1:41">
      <c r="A79" s="136"/>
      <c r="B79" s="155"/>
      <c r="C79" s="146" t="s">
        <v>101</v>
      </c>
      <c r="D79" s="146"/>
      <c r="E79" s="6">
        <v>90.8</v>
      </c>
      <c r="F79" s="7"/>
      <c r="G79" s="7"/>
      <c r="H79" s="7"/>
      <c r="I79" s="7"/>
      <c r="J79" s="7"/>
      <c r="K79" s="8"/>
      <c r="L79" s="7"/>
      <c r="M79" s="9"/>
      <c r="N79" s="7"/>
      <c r="O79" s="7"/>
      <c r="P79" s="7"/>
      <c r="Q79" s="7"/>
      <c r="R79" s="7"/>
      <c r="S79" s="14"/>
      <c r="T79" s="13"/>
      <c r="U79" s="13"/>
      <c r="V79" s="103"/>
      <c r="W79" s="103"/>
      <c r="X79" s="15"/>
      <c r="Y79" s="29">
        <v>0</v>
      </c>
      <c r="Z79" s="103"/>
      <c r="AA79" s="13"/>
      <c r="AB79" s="13"/>
      <c r="AC79" s="13"/>
      <c r="AD79" s="13"/>
      <c r="AE79" s="15"/>
      <c r="AF79" s="15"/>
      <c r="AG79" s="13"/>
      <c r="AH79" s="13"/>
      <c r="AI79" s="13"/>
      <c r="AJ79" s="15"/>
      <c r="AK79" s="13"/>
      <c r="AL79" s="13"/>
      <c r="AM79" s="13"/>
      <c r="AN79" s="13"/>
      <c r="AO79" s="8">
        <f t="shared" si="13"/>
        <v>0</v>
      </c>
    </row>
    <row r="80" spans="1:41">
      <c r="A80" s="136"/>
      <c r="B80" s="155"/>
      <c r="C80" s="137" t="s">
        <v>102</v>
      </c>
      <c r="D80" s="137"/>
      <c r="E80" s="6">
        <v>92</v>
      </c>
      <c r="F80" s="7"/>
      <c r="G80" s="7"/>
      <c r="H80" s="7"/>
      <c r="I80" s="7"/>
      <c r="J80" s="7"/>
      <c r="K80" s="8"/>
      <c r="L80" s="7"/>
      <c r="M80" s="9"/>
      <c r="N80" s="7"/>
      <c r="O80" s="7"/>
      <c r="P80" s="7"/>
      <c r="Q80" s="7"/>
      <c r="R80" s="7"/>
      <c r="S80" s="14"/>
      <c r="T80" s="13"/>
      <c r="U80" s="13"/>
      <c r="V80" s="103"/>
      <c r="W80" s="103"/>
      <c r="X80" s="15"/>
      <c r="Y80" s="29"/>
      <c r="Z80" s="103"/>
      <c r="AA80" s="13"/>
      <c r="AB80" s="13"/>
      <c r="AC80" s="13"/>
      <c r="AD80" s="13"/>
      <c r="AE80" s="15"/>
      <c r="AF80" s="15"/>
      <c r="AG80" s="13"/>
      <c r="AH80" s="13"/>
      <c r="AI80" s="13"/>
      <c r="AJ80" s="15"/>
      <c r="AK80" s="13"/>
      <c r="AL80" s="13"/>
      <c r="AM80" s="13"/>
      <c r="AN80" s="13"/>
      <c r="AO80" s="8">
        <f t="shared" si="13"/>
        <v>0</v>
      </c>
    </row>
    <row r="81" spans="1:41">
      <c r="A81" s="136"/>
      <c r="B81" s="155"/>
      <c r="C81" s="137" t="s">
        <v>103</v>
      </c>
      <c r="D81" s="137"/>
      <c r="E81" s="6">
        <v>93.2</v>
      </c>
      <c r="F81" s="7"/>
      <c r="G81" s="7"/>
      <c r="H81" s="7"/>
      <c r="I81" s="7"/>
      <c r="J81" s="7"/>
      <c r="K81" s="8"/>
      <c r="L81" s="7"/>
      <c r="M81" s="9"/>
      <c r="N81" s="7"/>
      <c r="O81" s="7"/>
      <c r="P81" s="7"/>
      <c r="Q81" s="7"/>
      <c r="R81" s="7"/>
      <c r="S81" s="14"/>
      <c r="T81" s="13"/>
      <c r="U81" s="13"/>
      <c r="V81" s="103"/>
      <c r="W81" s="103"/>
      <c r="X81" s="15"/>
      <c r="Y81" s="29">
        <v>0</v>
      </c>
      <c r="Z81" s="103"/>
      <c r="AA81" s="13"/>
      <c r="AB81" s="13"/>
      <c r="AC81" s="13"/>
      <c r="AD81" s="13"/>
      <c r="AE81" s="15"/>
      <c r="AF81" s="15"/>
      <c r="AG81" s="13"/>
      <c r="AH81" s="13"/>
      <c r="AI81" s="13"/>
      <c r="AJ81" s="15"/>
      <c r="AK81" s="13"/>
      <c r="AL81" s="13"/>
      <c r="AM81" s="13"/>
      <c r="AN81" s="13"/>
      <c r="AO81" s="8">
        <f t="shared" si="13"/>
        <v>0</v>
      </c>
    </row>
    <row r="82" spans="1:41">
      <c r="A82" s="136"/>
      <c r="B82" s="150" t="s">
        <v>104</v>
      </c>
      <c r="C82" s="154"/>
      <c r="D82" s="154"/>
      <c r="E82" s="6">
        <v>94.4</v>
      </c>
      <c r="F82" s="7"/>
      <c r="G82" s="7"/>
      <c r="H82" s="7"/>
      <c r="I82" s="7"/>
      <c r="J82" s="7"/>
      <c r="K82" s="8"/>
      <c r="L82" s="7"/>
      <c r="M82" s="9"/>
      <c r="N82" s="7"/>
      <c r="O82" s="7"/>
      <c r="P82" s="7"/>
      <c r="Q82" s="7"/>
      <c r="R82" s="7"/>
      <c r="S82" s="14"/>
      <c r="T82" s="13"/>
      <c r="U82" s="13"/>
      <c r="V82" s="103"/>
      <c r="W82" s="103"/>
      <c r="X82" s="15"/>
      <c r="Y82" s="29">
        <v>692</v>
      </c>
      <c r="Z82" s="103"/>
      <c r="AA82" s="13"/>
      <c r="AB82" s="13"/>
      <c r="AC82" s="13"/>
      <c r="AD82" s="13"/>
      <c r="AE82" s="15"/>
      <c r="AF82" s="15"/>
      <c r="AG82" s="13"/>
      <c r="AH82" s="13"/>
      <c r="AI82" s="13"/>
      <c r="AJ82" s="15"/>
      <c r="AK82" s="13"/>
      <c r="AL82" s="13"/>
      <c r="AM82" s="13"/>
      <c r="AN82" s="13"/>
      <c r="AO82" s="8">
        <f t="shared" si="13"/>
        <v>692</v>
      </c>
    </row>
    <row r="83" spans="1:41">
      <c r="A83" s="136"/>
      <c r="B83" s="137" t="s">
        <v>105</v>
      </c>
      <c r="C83" s="146"/>
      <c r="D83" s="146"/>
      <c r="E83" s="6">
        <v>95.6</v>
      </c>
      <c r="F83" s="7"/>
      <c r="G83" s="7"/>
      <c r="H83" s="7"/>
      <c r="I83" s="7"/>
      <c r="J83" s="7"/>
      <c r="K83" s="8"/>
      <c r="L83" s="7"/>
      <c r="M83" s="9"/>
      <c r="N83" s="7"/>
      <c r="O83" s="7"/>
      <c r="P83" s="7"/>
      <c r="Q83" s="7"/>
      <c r="R83" s="7"/>
      <c r="S83" s="14"/>
      <c r="T83" s="13"/>
      <c r="U83" s="13"/>
      <c r="V83" s="103"/>
      <c r="W83" s="103"/>
      <c r="X83" s="15"/>
      <c r="Y83" s="29">
        <v>4881</v>
      </c>
      <c r="Z83" s="103"/>
      <c r="AA83" s="13"/>
      <c r="AB83" s="13"/>
      <c r="AC83" s="13"/>
      <c r="AD83" s="13"/>
      <c r="AE83" s="15"/>
      <c r="AF83" s="15"/>
      <c r="AG83" s="13"/>
      <c r="AH83" s="13"/>
      <c r="AI83" s="13"/>
      <c r="AJ83" s="15"/>
      <c r="AK83" s="13"/>
      <c r="AL83" s="13"/>
      <c r="AM83" s="13"/>
      <c r="AN83" s="13"/>
      <c r="AO83" s="8">
        <f t="shared" si="13"/>
        <v>4881</v>
      </c>
    </row>
    <row r="84" spans="1:41">
      <c r="A84" s="136" t="s">
        <v>106</v>
      </c>
      <c r="B84" s="137" t="s">
        <v>107</v>
      </c>
      <c r="C84" s="138"/>
      <c r="D84" s="138"/>
      <c r="E84" s="6">
        <v>96.8</v>
      </c>
      <c r="F84" s="7">
        <f t="shared" ref="F84:AO84" si="14">F85+F86</f>
        <v>0</v>
      </c>
      <c r="G84" s="7">
        <f t="shared" si="14"/>
        <v>0</v>
      </c>
      <c r="H84" s="7">
        <f t="shared" si="14"/>
        <v>0</v>
      </c>
      <c r="I84" s="7">
        <f t="shared" si="14"/>
        <v>0</v>
      </c>
      <c r="J84" s="7">
        <f t="shared" si="14"/>
        <v>0</v>
      </c>
      <c r="K84" s="7">
        <f t="shared" si="14"/>
        <v>0</v>
      </c>
      <c r="L84" s="7">
        <f t="shared" si="14"/>
        <v>0</v>
      </c>
      <c r="M84" s="9">
        <f t="shared" si="14"/>
        <v>0</v>
      </c>
      <c r="N84" s="7">
        <f t="shared" si="14"/>
        <v>0</v>
      </c>
      <c r="O84" s="7">
        <f t="shared" si="14"/>
        <v>0</v>
      </c>
      <c r="P84" s="7">
        <f t="shared" si="14"/>
        <v>0</v>
      </c>
      <c r="Q84" s="7">
        <f t="shared" si="14"/>
        <v>0</v>
      </c>
      <c r="R84" s="7">
        <f t="shared" si="14"/>
        <v>0</v>
      </c>
      <c r="S84" s="7">
        <f t="shared" si="14"/>
        <v>0</v>
      </c>
      <c r="T84" s="7">
        <f t="shared" si="14"/>
        <v>0</v>
      </c>
      <c r="U84" s="7">
        <f t="shared" si="14"/>
        <v>0</v>
      </c>
      <c r="V84" s="9">
        <f t="shared" si="14"/>
        <v>0</v>
      </c>
      <c r="W84" s="7">
        <f t="shared" si="14"/>
        <v>0</v>
      </c>
      <c r="X84" s="11">
        <f t="shared" si="14"/>
        <v>0</v>
      </c>
      <c r="Y84" s="12">
        <v>14552</v>
      </c>
      <c r="Z84" s="7">
        <f t="shared" si="14"/>
        <v>0</v>
      </c>
      <c r="AA84" s="7">
        <f t="shared" si="14"/>
        <v>0</v>
      </c>
      <c r="AB84" s="7">
        <f t="shared" si="14"/>
        <v>0</v>
      </c>
      <c r="AC84" s="7">
        <f t="shared" si="14"/>
        <v>0</v>
      </c>
      <c r="AD84" s="7">
        <f t="shared" si="14"/>
        <v>0</v>
      </c>
      <c r="AE84" s="11">
        <f t="shared" si="14"/>
        <v>0</v>
      </c>
      <c r="AF84" s="11">
        <f t="shared" si="14"/>
        <v>0</v>
      </c>
      <c r="AG84" s="7">
        <f t="shared" si="14"/>
        <v>0</v>
      </c>
      <c r="AH84" s="7">
        <f t="shared" si="14"/>
        <v>0</v>
      </c>
      <c r="AI84" s="7">
        <f t="shared" si="14"/>
        <v>0</v>
      </c>
      <c r="AJ84" s="11">
        <f t="shared" si="14"/>
        <v>0</v>
      </c>
      <c r="AK84" s="7">
        <f t="shared" si="14"/>
        <v>0</v>
      </c>
      <c r="AL84" s="11">
        <f t="shared" si="14"/>
        <v>0</v>
      </c>
      <c r="AM84" s="11">
        <f t="shared" si="14"/>
        <v>0</v>
      </c>
      <c r="AN84" s="11">
        <f t="shared" si="14"/>
        <v>0</v>
      </c>
      <c r="AO84" s="8">
        <f t="shared" si="14"/>
        <v>14552</v>
      </c>
    </row>
    <row r="85" spans="1:41">
      <c r="A85" s="136"/>
      <c r="B85" s="155" t="s">
        <v>47</v>
      </c>
      <c r="C85" s="149" t="s">
        <v>48</v>
      </c>
      <c r="D85" s="149"/>
      <c r="E85" s="6">
        <v>98</v>
      </c>
      <c r="F85" s="7"/>
      <c r="G85" s="7"/>
      <c r="H85" s="7"/>
      <c r="I85" s="7"/>
      <c r="J85" s="7"/>
      <c r="K85" s="8"/>
      <c r="L85" s="7"/>
      <c r="M85" s="9"/>
      <c r="N85" s="7"/>
      <c r="O85" s="7"/>
      <c r="P85" s="7"/>
      <c r="Q85" s="7"/>
      <c r="R85" s="7"/>
      <c r="S85" s="14"/>
      <c r="T85" s="13"/>
      <c r="U85" s="13"/>
      <c r="V85" s="103"/>
      <c r="W85" s="9"/>
      <c r="X85" s="15"/>
      <c r="Y85" s="29">
        <v>6159</v>
      </c>
      <c r="Z85" s="103"/>
      <c r="AA85" s="13"/>
      <c r="AB85" s="13"/>
      <c r="AC85" s="13"/>
      <c r="AD85" s="13"/>
      <c r="AE85" s="15"/>
      <c r="AF85" s="15"/>
      <c r="AG85" s="13"/>
      <c r="AH85" s="13"/>
      <c r="AI85" s="13"/>
      <c r="AJ85" s="15"/>
      <c r="AK85" s="13"/>
      <c r="AL85" s="13"/>
      <c r="AM85" s="13"/>
      <c r="AN85" s="13"/>
      <c r="AO85" s="8">
        <f>SUM(F85:AK85)</f>
        <v>6159</v>
      </c>
    </row>
    <row r="86" spans="1:41">
      <c r="A86" s="136"/>
      <c r="B86" s="155"/>
      <c r="C86" s="149" t="s">
        <v>49</v>
      </c>
      <c r="D86" s="149"/>
      <c r="E86" s="6">
        <v>100.4</v>
      </c>
      <c r="F86" s="7"/>
      <c r="G86" s="7"/>
      <c r="H86" s="7"/>
      <c r="I86" s="7"/>
      <c r="J86" s="7"/>
      <c r="K86" s="8"/>
      <c r="L86" s="7"/>
      <c r="M86" s="9"/>
      <c r="N86" s="7"/>
      <c r="O86" s="7"/>
      <c r="P86" s="7"/>
      <c r="Q86" s="7"/>
      <c r="R86" s="7"/>
      <c r="S86" s="14"/>
      <c r="T86" s="13"/>
      <c r="U86" s="13"/>
      <c r="V86" s="103"/>
      <c r="W86" s="9"/>
      <c r="X86" s="15"/>
      <c r="Y86" s="29">
        <v>8393</v>
      </c>
      <c r="Z86" s="103"/>
      <c r="AA86" s="13"/>
      <c r="AB86" s="13"/>
      <c r="AC86" s="13"/>
      <c r="AD86" s="13"/>
      <c r="AE86" s="15"/>
      <c r="AF86" s="15"/>
      <c r="AG86" s="13"/>
      <c r="AH86" s="13"/>
      <c r="AI86" s="13"/>
      <c r="AJ86" s="15"/>
      <c r="AK86" s="13"/>
      <c r="AL86" s="13"/>
      <c r="AM86" s="13"/>
      <c r="AN86" s="13"/>
      <c r="AO86" s="8">
        <f>SUM(F86:AK86)</f>
        <v>8393</v>
      </c>
    </row>
    <row r="87" spans="1:41" ht="83.25">
      <c r="A87" s="136"/>
      <c r="B87" s="142" t="s">
        <v>0</v>
      </c>
      <c r="C87" s="142"/>
      <c r="D87" s="142"/>
      <c r="E87" s="13">
        <v>79</v>
      </c>
      <c r="F87" s="113" t="s">
        <v>108</v>
      </c>
      <c r="G87" s="113" t="s">
        <v>3</v>
      </c>
      <c r="H87" s="113" t="s">
        <v>4</v>
      </c>
      <c r="I87" s="113" t="s">
        <v>5</v>
      </c>
      <c r="J87" s="113" t="s">
        <v>6</v>
      </c>
      <c r="K87" s="114" t="s">
        <v>7</v>
      </c>
      <c r="L87" s="113" t="s">
        <v>8</v>
      </c>
      <c r="M87" s="114" t="s">
        <v>9</v>
      </c>
      <c r="N87" s="113" t="s">
        <v>10</v>
      </c>
      <c r="O87" s="113" t="s">
        <v>11</v>
      </c>
      <c r="P87" s="113" t="s">
        <v>12</v>
      </c>
      <c r="Q87" s="113" t="s">
        <v>13</v>
      </c>
      <c r="R87" s="113" t="s">
        <v>14</v>
      </c>
      <c r="S87" s="115" t="s">
        <v>15</v>
      </c>
      <c r="T87" s="113" t="s">
        <v>16</v>
      </c>
      <c r="U87" s="113" t="s">
        <v>17</v>
      </c>
      <c r="V87" s="114" t="s">
        <v>18</v>
      </c>
      <c r="W87" s="114" t="s">
        <v>19</v>
      </c>
      <c r="X87" s="116" t="s">
        <v>20</v>
      </c>
      <c r="Y87" s="132"/>
      <c r="Z87" s="117" t="s">
        <v>22</v>
      </c>
      <c r="AA87" s="2" t="s">
        <v>23</v>
      </c>
      <c r="AB87" s="2" t="s">
        <v>24</v>
      </c>
      <c r="AC87" s="2" t="s">
        <v>25</v>
      </c>
      <c r="AD87" s="2" t="s">
        <v>26</v>
      </c>
      <c r="AE87" s="118" t="s">
        <v>27</v>
      </c>
      <c r="AF87" s="118" t="s">
        <v>28</v>
      </c>
      <c r="AG87" s="2" t="s">
        <v>29</v>
      </c>
      <c r="AH87" s="2" t="s">
        <v>30</v>
      </c>
      <c r="AI87" s="2" t="s">
        <v>31</v>
      </c>
      <c r="AJ87" s="118" t="s">
        <v>32</v>
      </c>
      <c r="AK87" s="2" t="s">
        <v>83</v>
      </c>
      <c r="AL87" s="2" t="s">
        <v>34</v>
      </c>
      <c r="AM87" s="2"/>
      <c r="AN87" s="2"/>
      <c r="AO87" s="117" t="s">
        <v>36</v>
      </c>
    </row>
    <row r="88" spans="1:41">
      <c r="A88" s="136"/>
      <c r="B88" s="100"/>
      <c r="C88" s="156" t="s">
        <v>109</v>
      </c>
      <c r="D88" s="156"/>
      <c r="E88" s="6">
        <v>101.6</v>
      </c>
      <c r="F88" s="7">
        <f t="shared" ref="F88:AO88" si="15">F89+F90+F93+F94+F95</f>
        <v>0</v>
      </c>
      <c r="G88" s="7">
        <f t="shared" si="15"/>
        <v>0</v>
      </c>
      <c r="H88" s="7">
        <f t="shared" si="15"/>
        <v>0</v>
      </c>
      <c r="I88" s="7">
        <f t="shared" si="15"/>
        <v>0</v>
      </c>
      <c r="J88" s="7">
        <f t="shared" si="15"/>
        <v>0</v>
      </c>
      <c r="K88" s="7">
        <f t="shared" si="15"/>
        <v>0</v>
      </c>
      <c r="L88" s="7">
        <f t="shared" si="15"/>
        <v>0</v>
      </c>
      <c r="M88" s="9">
        <f t="shared" si="15"/>
        <v>0</v>
      </c>
      <c r="N88" s="7">
        <f t="shared" si="15"/>
        <v>0</v>
      </c>
      <c r="O88" s="7">
        <f t="shared" si="15"/>
        <v>0</v>
      </c>
      <c r="P88" s="7">
        <f t="shared" si="15"/>
        <v>0</v>
      </c>
      <c r="Q88" s="7">
        <f t="shared" si="15"/>
        <v>0</v>
      </c>
      <c r="R88" s="7">
        <f t="shared" si="15"/>
        <v>0</v>
      </c>
      <c r="S88" s="7">
        <f t="shared" si="15"/>
        <v>0</v>
      </c>
      <c r="T88" s="7">
        <f t="shared" si="15"/>
        <v>0</v>
      </c>
      <c r="U88" s="7">
        <f t="shared" si="15"/>
        <v>0</v>
      </c>
      <c r="V88" s="7">
        <f t="shared" si="15"/>
        <v>0</v>
      </c>
      <c r="W88" s="7">
        <f t="shared" si="15"/>
        <v>0</v>
      </c>
      <c r="X88" s="11">
        <f t="shared" si="15"/>
        <v>0</v>
      </c>
      <c r="Y88" s="12">
        <v>11019</v>
      </c>
      <c r="Z88" s="7">
        <f t="shared" si="15"/>
        <v>0</v>
      </c>
      <c r="AA88" s="7">
        <f t="shared" si="15"/>
        <v>0</v>
      </c>
      <c r="AB88" s="7">
        <f t="shared" si="15"/>
        <v>0</v>
      </c>
      <c r="AC88" s="7">
        <f t="shared" si="15"/>
        <v>0</v>
      </c>
      <c r="AD88" s="7">
        <f t="shared" si="15"/>
        <v>0</v>
      </c>
      <c r="AE88" s="11">
        <f t="shared" si="15"/>
        <v>0</v>
      </c>
      <c r="AF88" s="11">
        <f t="shared" si="15"/>
        <v>0</v>
      </c>
      <c r="AG88" s="7">
        <f t="shared" si="15"/>
        <v>0</v>
      </c>
      <c r="AH88" s="7">
        <f t="shared" si="15"/>
        <v>0</v>
      </c>
      <c r="AI88" s="7">
        <f t="shared" si="15"/>
        <v>0</v>
      </c>
      <c r="AJ88" s="11">
        <f t="shared" si="15"/>
        <v>0</v>
      </c>
      <c r="AK88" s="7">
        <f t="shared" si="15"/>
        <v>0</v>
      </c>
      <c r="AL88" s="7">
        <f t="shared" si="15"/>
        <v>0</v>
      </c>
      <c r="AM88" s="7">
        <f t="shared" si="15"/>
        <v>0</v>
      </c>
      <c r="AN88" s="7">
        <f t="shared" si="15"/>
        <v>0</v>
      </c>
      <c r="AO88" s="8">
        <f t="shared" si="15"/>
        <v>47167</v>
      </c>
    </row>
    <row r="89" spans="1:41">
      <c r="A89" s="136"/>
      <c r="B89" s="141" t="s">
        <v>110</v>
      </c>
      <c r="C89" s="137" t="s">
        <v>111</v>
      </c>
      <c r="D89" s="137"/>
      <c r="E89" s="6">
        <v>102.8</v>
      </c>
      <c r="F89" s="7"/>
      <c r="G89" s="7"/>
      <c r="H89" s="7"/>
      <c r="I89" s="7"/>
      <c r="J89" s="7"/>
      <c r="K89" s="8"/>
      <c r="L89" s="7"/>
      <c r="M89" s="9"/>
      <c r="N89" s="7"/>
      <c r="O89" s="7"/>
      <c r="P89" s="7"/>
      <c r="Q89" s="7"/>
      <c r="R89" s="7"/>
      <c r="S89" s="14"/>
      <c r="T89" s="13"/>
      <c r="U89" s="13"/>
      <c r="V89" s="103"/>
      <c r="W89" s="9"/>
      <c r="X89" s="15"/>
      <c r="Y89" s="29">
        <v>14278</v>
      </c>
      <c r="Z89" s="103"/>
      <c r="AA89" s="13"/>
      <c r="AB89" s="13"/>
      <c r="AC89" s="13"/>
      <c r="AD89" s="13"/>
      <c r="AE89" s="15"/>
      <c r="AF89" s="15"/>
      <c r="AG89" s="13"/>
      <c r="AH89" s="13"/>
      <c r="AI89" s="13"/>
      <c r="AJ89" s="15"/>
      <c r="AK89" s="13"/>
      <c r="AL89" s="13"/>
      <c r="AM89" s="13"/>
      <c r="AN89" s="13"/>
      <c r="AO89" s="8">
        <f>SUM(F89:AK89)</f>
        <v>14278</v>
      </c>
    </row>
    <row r="90" spans="1:41">
      <c r="A90" s="136"/>
      <c r="B90" s="141"/>
      <c r="C90" s="137" t="s">
        <v>112</v>
      </c>
      <c r="D90" s="137"/>
      <c r="E90" s="6">
        <v>104</v>
      </c>
      <c r="F90" s="7">
        <f>F91+F92</f>
        <v>0</v>
      </c>
      <c r="G90" s="7">
        <f t="shared" ref="G90:M90" si="16">SUM(G91+G92)</f>
        <v>0</v>
      </c>
      <c r="H90" s="7">
        <f t="shared" si="16"/>
        <v>0</v>
      </c>
      <c r="I90" s="7">
        <f t="shared" si="16"/>
        <v>0</v>
      </c>
      <c r="J90" s="7">
        <f t="shared" si="16"/>
        <v>0</v>
      </c>
      <c r="K90" s="7">
        <f t="shared" si="16"/>
        <v>0</v>
      </c>
      <c r="L90" s="7">
        <f t="shared" si="16"/>
        <v>0</v>
      </c>
      <c r="M90" s="9">
        <f t="shared" si="16"/>
        <v>0</v>
      </c>
      <c r="N90" s="7">
        <f>SUM(N91+N92)</f>
        <v>0</v>
      </c>
      <c r="O90" s="7">
        <f>SUM(O91+O92)</f>
        <v>0</v>
      </c>
      <c r="P90" s="7">
        <f>SUM(P91+P92)</f>
        <v>0</v>
      </c>
      <c r="Q90" s="7">
        <f>SUM(Q91+Q92)</f>
        <v>0</v>
      </c>
      <c r="R90" s="7">
        <f>SUM(R91+R92)</f>
        <v>0</v>
      </c>
      <c r="S90" s="7">
        <f t="shared" ref="S90:AO90" si="17">S91+S92</f>
        <v>0</v>
      </c>
      <c r="T90" s="7">
        <f t="shared" si="17"/>
        <v>0</v>
      </c>
      <c r="U90" s="7">
        <f t="shared" si="17"/>
        <v>0</v>
      </c>
      <c r="V90" s="7">
        <f t="shared" si="17"/>
        <v>0</v>
      </c>
      <c r="W90" s="7">
        <f t="shared" si="17"/>
        <v>0</v>
      </c>
      <c r="X90" s="11">
        <f t="shared" si="17"/>
        <v>0</v>
      </c>
      <c r="Y90" s="86">
        <v>6047</v>
      </c>
      <c r="Z90" s="7">
        <f t="shared" si="17"/>
        <v>0</v>
      </c>
      <c r="AA90" s="7">
        <f t="shared" si="17"/>
        <v>0</v>
      </c>
      <c r="AB90" s="7">
        <f t="shared" si="17"/>
        <v>0</v>
      </c>
      <c r="AC90" s="7">
        <f t="shared" si="17"/>
        <v>0</v>
      </c>
      <c r="AD90" s="7">
        <f t="shared" si="17"/>
        <v>0</v>
      </c>
      <c r="AE90" s="11">
        <f t="shared" si="17"/>
        <v>0</v>
      </c>
      <c r="AF90" s="11">
        <f t="shared" si="17"/>
        <v>0</v>
      </c>
      <c r="AG90" s="7">
        <f t="shared" si="17"/>
        <v>0</v>
      </c>
      <c r="AH90" s="7">
        <f t="shared" si="17"/>
        <v>0</v>
      </c>
      <c r="AI90" s="7">
        <f t="shared" si="17"/>
        <v>0</v>
      </c>
      <c r="AJ90" s="11">
        <f t="shared" si="17"/>
        <v>0</v>
      </c>
      <c r="AK90" s="7">
        <f t="shared" si="17"/>
        <v>0</v>
      </c>
      <c r="AL90" s="7">
        <f t="shared" si="17"/>
        <v>0</v>
      </c>
      <c r="AM90" s="7">
        <f t="shared" si="17"/>
        <v>0</v>
      </c>
      <c r="AN90" s="7">
        <f t="shared" si="17"/>
        <v>0</v>
      </c>
      <c r="AO90" s="8">
        <f t="shared" si="17"/>
        <v>11333</v>
      </c>
    </row>
    <row r="91" spans="1:41">
      <c r="A91" s="136"/>
      <c r="B91" s="141"/>
      <c r="C91" s="141" t="s">
        <v>113</v>
      </c>
      <c r="D91" s="99" t="s">
        <v>114</v>
      </c>
      <c r="E91" s="6">
        <v>105.2</v>
      </c>
      <c r="F91" s="7"/>
      <c r="G91" s="7"/>
      <c r="H91" s="7"/>
      <c r="I91" s="7"/>
      <c r="J91" s="7"/>
      <c r="K91" s="8"/>
      <c r="L91" s="7"/>
      <c r="M91" s="9"/>
      <c r="N91" s="7"/>
      <c r="O91" s="7"/>
      <c r="P91" s="7"/>
      <c r="Q91" s="7"/>
      <c r="R91" s="7"/>
      <c r="S91" s="14"/>
      <c r="T91" s="13"/>
      <c r="U91" s="13"/>
      <c r="V91" s="103"/>
      <c r="W91" s="9"/>
      <c r="X91" s="15"/>
      <c r="Y91" s="29">
        <v>8231</v>
      </c>
      <c r="Z91" s="103"/>
      <c r="AA91" s="13"/>
      <c r="AB91" s="13"/>
      <c r="AC91" s="13"/>
      <c r="AD91" s="13"/>
      <c r="AE91" s="15"/>
      <c r="AF91" s="15"/>
      <c r="AG91" s="13"/>
      <c r="AH91" s="13"/>
      <c r="AI91" s="13"/>
      <c r="AJ91" s="15"/>
      <c r="AK91" s="13"/>
      <c r="AL91" s="13"/>
      <c r="AM91" s="13"/>
      <c r="AN91" s="13"/>
      <c r="AO91" s="8">
        <f t="shared" ref="AO91:AO96" si="18">SUM(F91:AK91)</f>
        <v>8231</v>
      </c>
    </row>
    <row r="92" spans="1:41">
      <c r="A92" s="136"/>
      <c r="B92" s="141"/>
      <c r="C92" s="141"/>
      <c r="D92" s="99" t="s">
        <v>115</v>
      </c>
      <c r="E92" s="6">
        <v>106.4</v>
      </c>
      <c r="F92" s="7"/>
      <c r="G92" s="7"/>
      <c r="H92" s="7"/>
      <c r="I92" s="7"/>
      <c r="J92" s="7"/>
      <c r="K92" s="8"/>
      <c r="L92" s="7"/>
      <c r="M92" s="9"/>
      <c r="N92" s="7"/>
      <c r="O92" s="7"/>
      <c r="P92" s="7"/>
      <c r="Q92" s="7"/>
      <c r="R92" s="7"/>
      <c r="S92" s="14"/>
      <c r="T92" s="13"/>
      <c r="U92" s="13"/>
      <c r="V92" s="103"/>
      <c r="W92" s="9"/>
      <c r="X92" s="15"/>
      <c r="Y92" s="29">
        <v>3102</v>
      </c>
      <c r="Z92" s="103"/>
      <c r="AA92" s="13"/>
      <c r="AB92" s="13"/>
      <c r="AC92" s="13"/>
      <c r="AD92" s="13"/>
      <c r="AE92" s="15"/>
      <c r="AF92" s="15"/>
      <c r="AG92" s="13"/>
      <c r="AH92" s="13"/>
      <c r="AI92" s="13"/>
      <c r="AJ92" s="15"/>
      <c r="AK92" s="13"/>
      <c r="AL92" s="13"/>
      <c r="AM92" s="13"/>
      <c r="AN92" s="13"/>
      <c r="AO92" s="8">
        <f t="shared" si="18"/>
        <v>3102</v>
      </c>
    </row>
    <row r="93" spans="1:41">
      <c r="A93" s="136"/>
      <c r="B93" s="141"/>
      <c r="C93" s="146" t="s">
        <v>116</v>
      </c>
      <c r="D93" s="146"/>
      <c r="E93" s="6">
        <v>107.6</v>
      </c>
      <c r="F93" s="7"/>
      <c r="G93" s="7"/>
      <c r="H93" s="7"/>
      <c r="I93" s="7"/>
      <c r="J93" s="7"/>
      <c r="K93" s="8"/>
      <c r="L93" s="7"/>
      <c r="M93" s="9"/>
      <c r="N93" s="7"/>
      <c r="O93" s="7"/>
      <c r="P93" s="7"/>
      <c r="Q93" s="7"/>
      <c r="R93" s="7"/>
      <c r="S93" s="14"/>
      <c r="T93" s="13"/>
      <c r="U93" s="13"/>
      <c r="V93" s="103"/>
      <c r="W93" s="9"/>
      <c r="X93" s="15"/>
      <c r="Y93" s="29">
        <v>10778</v>
      </c>
      <c r="Z93" s="103"/>
      <c r="AA93" s="13"/>
      <c r="AB93" s="13"/>
      <c r="AC93" s="13"/>
      <c r="AD93" s="13"/>
      <c r="AE93" s="15"/>
      <c r="AF93" s="15"/>
      <c r="AG93" s="13"/>
      <c r="AH93" s="13"/>
      <c r="AI93" s="13"/>
      <c r="AJ93" s="15"/>
      <c r="AK93" s="13"/>
      <c r="AL93" s="13"/>
      <c r="AM93" s="13"/>
      <c r="AN93" s="13"/>
      <c r="AO93" s="8">
        <f t="shared" si="18"/>
        <v>10778</v>
      </c>
    </row>
    <row r="94" spans="1:41">
      <c r="A94" s="136"/>
      <c r="B94" s="141"/>
      <c r="C94" s="137" t="s">
        <v>117</v>
      </c>
      <c r="D94" s="137"/>
      <c r="E94" s="6">
        <v>108.8</v>
      </c>
      <c r="F94" s="7"/>
      <c r="G94" s="7"/>
      <c r="H94" s="7"/>
      <c r="I94" s="7"/>
      <c r="J94" s="7"/>
      <c r="K94" s="8"/>
      <c r="L94" s="7"/>
      <c r="M94" s="9"/>
      <c r="N94" s="7"/>
      <c r="O94" s="7"/>
      <c r="P94" s="7"/>
      <c r="Q94" s="7"/>
      <c r="R94" s="7"/>
      <c r="S94" s="14"/>
      <c r="T94" s="13"/>
      <c r="U94" s="13"/>
      <c r="V94" s="103"/>
      <c r="W94" s="9"/>
      <c r="X94" s="15"/>
      <c r="Y94" s="29">
        <v>7303</v>
      </c>
      <c r="Z94" s="103"/>
      <c r="AA94" s="13"/>
      <c r="AB94" s="13"/>
      <c r="AC94" s="13"/>
      <c r="AD94" s="13"/>
      <c r="AE94" s="15"/>
      <c r="AF94" s="15"/>
      <c r="AG94" s="13"/>
      <c r="AH94" s="13"/>
      <c r="AI94" s="13"/>
      <c r="AJ94" s="15"/>
      <c r="AK94" s="13"/>
      <c r="AL94" s="13"/>
      <c r="AM94" s="13"/>
      <c r="AN94" s="13"/>
      <c r="AO94" s="8">
        <f t="shared" si="18"/>
        <v>7303</v>
      </c>
    </row>
    <row r="95" spans="1:41">
      <c r="A95" s="136"/>
      <c r="B95" s="141"/>
      <c r="C95" s="137" t="s">
        <v>118</v>
      </c>
      <c r="D95" s="137"/>
      <c r="E95" s="6">
        <v>110</v>
      </c>
      <c r="F95" s="7"/>
      <c r="G95" s="7"/>
      <c r="H95" s="7"/>
      <c r="I95" s="7"/>
      <c r="J95" s="7"/>
      <c r="K95" s="8"/>
      <c r="L95" s="7"/>
      <c r="M95" s="9"/>
      <c r="N95" s="7"/>
      <c r="O95" s="7"/>
      <c r="P95" s="7"/>
      <c r="Q95" s="7"/>
      <c r="R95" s="7"/>
      <c r="S95" s="14"/>
      <c r="T95" s="13"/>
      <c r="U95" s="13"/>
      <c r="V95" s="103"/>
      <c r="W95" s="9"/>
      <c r="X95" s="15"/>
      <c r="Y95" s="29">
        <v>3475</v>
      </c>
      <c r="Z95" s="103"/>
      <c r="AA95" s="13"/>
      <c r="AB95" s="13"/>
      <c r="AC95" s="13"/>
      <c r="AD95" s="13"/>
      <c r="AE95" s="15"/>
      <c r="AF95" s="15"/>
      <c r="AG95" s="13"/>
      <c r="AH95" s="13"/>
      <c r="AI95" s="13"/>
      <c r="AJ95" s="15"/>
      <c r="AK95" s="13"/>
      <c r="AL95" s="13"/>
      <c r="AM95" s="13"/>
      <c r="AN95" s="13"/>
      <c r="AO95" s="8">
        <f t="shared" si="18"/>
        <v>3475</v>
      </c>
    </row>
    <row r="96" spans="1:41">
      <c r="A96" s="136"/>
      <c r="B96" s="141"/>
      <c r="C96" s="137" t="s">
        <v>119</v>
      </c>
      <c r="D96" s="137"/>
      <c r="E96" s="6">
        <v>111.2</v>
      </c>
      <c r="F96" s="7"/>
      <c r="G96" s="7"/>
      <c r="H96" s="7"/>
      <c r="I96" s="7"/>
      <c r="J96" s="7"/>
      <c r="K96" s="8"/>
      <c r="L96" s="7"/>
      <c r="M96" s="9"/>
      <c r="N96" s="7"/>
      <c r="O96" s="7"/>
      <c r="P96" s="7"/>
      <c r="Q96" s="7"/>
      <c r="R96" s="7"/>
      <c r="S96" s="10"/>
      <c r="T96" s="7"/>
      <c r="U96" s="7"/>
      <c r="V96" s="9"/>
      <c r="W96" s="9"/>
      <c r="X96" s="11"/>
      <c r="Y96" s="12">
        <v>398</v>
      </c>
      <c r="Z96" s="9"/>
      <c r="AA96" s="7"/>
      <c r="AB96" s="7"/>
      <c r="AC96" s="7"/>
      <c r="AD96" s="7"/>
      <c r="AE96" s="11"/>
      <c r="AF96" s="11"/>
      <c r="AG96" s="7"/>
      <c r="AH96" s="7"/>
      <c r="AI96" s="7"/>
      <c r="AJ96" s="11"/>
      <c r="AK96" s="7"/>
      <c r="AL96" s="7"/>
      <c r="AM96" s="7"/>
      <c r="AN96" s="7"/>
      <c r="AO96" s="8">
        <f t="shared" si="18"/>
        <v>398</v>
      </c>
    </row>
    <row r="97" spans="1:41">
      <c r="A97" s="136"/>
      <c r="B97" s="146" t="s">
        <v>107</v>
      </c>
      <c r="C97" s="149"/>
      <c r="D97" s="149"/>
      <c r="E97" s="6">
        <v>112.4</v>
      </c>
      <c r="F97" s="22">
        <f t="shared" ref="F97:AO97" si="19">F98+F99+F100+F101+F102+F103+F104</f>
        <v>0</v>
      </c>
      <c r="G97" s="22">
        <f t="shared" si="19"/>
        <v>0</v>
      </c>
      <c r="H97" s="22">
        <f t="shared" si="19"/>
        <v>0</v>
      </c>
      <c r="I97" s="22">
        <f t="shared" si="19"/>
        <v>0</v>
      </c>
      <c r="J97" s="22">
        <f t="shared" si="19"/>
        <v>0</v>
      </c>
      <c r="K97" s="22">
        <f t="shared" si="19"/>
        <v>0</v>
      </c>
      <c r="L97" s="22">
        <f t="shared" si="19"/>
        <v>0</v>
      </c>
      <c r="M97" s="18">
        <f t="shared" si="19"/>
        <v>0</v>
      </c>
      <c r="N97" s="22">
        <f t="shared" si="19"/>
        <v>0</v>
      </c>
      <c r="O97" s="22">
        <f t="shared" si="19"/>
        <v>0</v>
      </c>
      <c r="P97" s="22">
        <f t="shared" si="19"/>
        <v>0</v>
      </c>
      <c r="Q97" s="22">
        <f t="shared" si="19"/>
        <v>0</v>
      </c>
      <c r="R97" s="22">
        <f t="shared" si="19"/>
        <v>0</v>
      </c>
      <c r="S97" s="22">
        <f t="shared" si="19"/>
        <v>0</v>
      </c>
      <c r="T97" s="22">
        <f t="shared" si="19"/>
        <v>0</v>
      </c>
      <c r="U97" s="22">
        <f t="shared" si="19"/>
        <v>0</v>
      </c>
      <c r="V97" s="18">
        <f t="shared" si="19"/>
        <v>0</v>
      </c>
      <c r="W97" s="22">
        <f t="shared" si="19"/>
        <v>0</v>
      </c>
      <c r="X97" s="30">
        <f t="shared" si="19"/>
        <v>0</v>
      </c>
      <c r="Y97" s="21">
        <v>0</v>
      </c>
      <c r="Z97" s="22">
        <f t="shared" si="19"/>
        <v>0</v>
      </c>
      <c r="AA97" s="22">
        <f t="shared" si="19"/>
        <v>0</v>
      </c>
      <c r="AB97" s="22">
        <f t="shared" si="19"/>
        <v>0</v>
      </c>
      <c r="AC97" s="22">
        <f t="shared" si="19"/>
        <v>0</v>
      </c>
      <c r="AD97" s="22">
        <f t="shared" si="19"/>
        <v>0</v>
      </c>
      <c r="AE97" s="30">
        <f t="shared" si="19"/>
        <v>0</v>
      </c>
      <c r="AF97" s="30">
        <f t="shared" si="19"/>
        <v>0</v>
      </c>
      <c r="AG97" s="22">
        <f t="shared" si="19"/>
        <v>0</v>
      </c>
      <c r="AH97" s="22">
        <f t="shared" si="19"/>
        <v>0</v>
      </c>
      <c r="AI97" s="22">
        <f t="shared" si="19"/>
        <v>0</v>
      </c>
      <c r="AJ97" s="30">
        <f t="shared" si="19"/>
        <v>0</v>
      </c>
      <c r="AK97" s="22">
        <f t="shared" si="19"/>
        <v>0</v>
      </c>
      <c r="AL97" s="22">
        <f t="shared" si="19"/>
        <v>0</v>
      </c>
      <c r="AM97" s="22">
        <f t="shared" si="19"/>
        <v>0</v>
      </c>
      <c r="AN97" s="22">
        <f t="shared" si="19"/>
        <v>0</v>
      </c>
      <c r="AO97" s="87">
        <f t="shared" si="19"/>
        <v>14278</v>
      </c>
    </row>
    <row r="98" spans="1:41">
      <c r="A98" s="136"/>
      <c r="B98" s="141" t="s">
        <v>120</v>
      </c>
      <c r="C98" s="137" t="s">
        <v>121</v>
      </c>
      <c r="D98" s="137"/>
      <c r="E98" s="6">
        <v>113.6</v>
      </c>
      <c r="F98" s="7"/>
      <c r="G98" s="7"/>
      <c r="H98" s="7"/>
      <c r="I98" s="7"/>
      <c r="J98" s="7"/>
      <c r="K98" s="8"/>
      <c r="L98" s="7"/>
      <c r="M98" s="9"/>
      <c r="N98" s="7"/>
      <c r="O98" s="7"/>
      <c r="P98" s="7"/>
      <c r="Q98" s="7"/>
      <c r="R98" s="7"/>
      <c r="S98" s="14"/>
      <c r="T98" s="13"/>
      <c r="U98" s="13"/>
      <c r="V98" s="103"/>
      <c r="W98" s="9"/>
      <c r="X98" s="15"/>
      <c r="Y98" s="29">
        <v>0</v>
      </c>
      <c r="Z98" s="103"/>
      <c r="AA98" s="13"/>
      <c r="AB98" s="13"/>
      <c r="AC98" s="13"/>
      <c r="AD98" s="13"/>
      <c r="AE98" s="15"/>
      <c r="AF98" s="15"/>
      <c r="AG98" s="13"/>
      <c r="AH98" s="13"/>
      <c r="AI98" s="13"/>
      <c r="AJ98" s="15"/>
      <c r="AK98" s="13"/>
      <c r="AL98" s="13"/>
      <c r="AM98" s="13"/>
      <c r="AN98" s="13"/>
      <c r="AO98" s="8">
        <f t="shared" ref="AO98:AO104" si="20">SUM(F98:AK98)</f>
        <v>0</v>
      </c>
    </row>
    <row r="99" spans="1:41">
      <c r="A99" s="136"/>
      <c r="B99" s="158"/>
      <c r="C99" s="137" t="s">
        <v>122</v>
      </c>
      <c r="D99" s="137"/>
      <c r="E99" s="6">
        <v>114.8</v>
      </c>
      <c r="F99" s="7"/>
      <c r="G99" s="7"/>
      <c r="H99" s="7"/>
      <c r="I99" s="7"/>
      <c r="J99" s="7"/>
      <c r="K99" s="8"/>
      <c r="L99" s="7"/>
      <c r="M99" s="9"/>
      <c r="N99" s="7"/>
      <c r="O99" s="7"/>
      <c r="P99" s="7"/>
      <c r="Q99" s="7"/>
      <c r="R99" s="7"/>
      <c r="S99" s="14"/>
      <c r="T99" s="13"/>
      <c r="U99" s="13"/>
      <c r="V99" s="103"/>
      <c r="W99" s="9"/>
      <c r="X99" s="15"/>
      <c r="Y99" s="29">
        <v>0</v>
      </c>
      <c r="Z99" s="103"/>
      <c r="AA99" s="13"/>
      <c r="AB99" s="13"/>
      <c r="AC99" s="13"/>
      <c r="AD99" s="13"/>
      <c r="AE99" s="15"/>
      <c r="AF99" s="15"/>
      <c r="AG99" s="13"/>
      <c r="AH99" s="13"/>
      <c r="AI99" s="13"/>
      <c r="AJ99" s="15"/>
      <c r="AK99" s="13"/>
      <c r="AL99" s="13"/>
      <c r="AM99" s="13"/>
      <c r="AN99" s="13"/>
      <c r="AO99" s="8">
        <f t="shared" si="20"/>
        <v>0</v>
      </c>
    </row>
    <row r="100" spans="1:41">
      <c r="A100" s="136"/>
      <c r="B100" s="158"/>
      <c r="C100" s="137" t="s">
        <v>123</v>
      </c>
      <c r="D100" s="146"/>
      <c r="E100" s="6">
        <v>116</v>
      </c>
      <c r="F100" s="7"/>
      <c r="G100" s="7"/>
      <c r="H100" s="7"/>
      <c r="I100" s="7"/>
      <c r="J100" s="7"/>
      <c r="K100" s="8"/>
      <c r="L100" s="7"/>
      <c r="M100" s="9"/>
      <c r="N100" s="7"/>
      <c r="O100" s="7"/>
      <c r="P100" s="7"/>
      <c r="Q100" s="7"/>
      <c r="R100" s="7"/>
      <c r="S100" s="14"/>
      <c r="T100" s="13"/>
      <c r="U100" s="13"/>
      <c r="V100" s="103"/>
      <c r="W100" s="9"/>
      <c r="X100" s="15"/>
      <c r="Y100" s="29">
        <v>14278</v>
      </c>
      <c r="Z100" s="103"/>
      <c r="AA100" s="13"/>
      <c r="AB100" s="13"/>
      <c r="AC100" s="13"/>
      <c r="AD100" s="13"/>
      <c r="AE100" s="15"/>
      <c r="AF100" s="15"/>
      <c r="AG100" s="13"/>
      <c r="AH100" s="13"/>
      <c r="AI100" s="13"/>
      <c r="AJ100" s="15"/>
      <c r="AK100" s="13"/>
      <c r="AL100" s="13"/>
      <c r="AM100" s="13"/>
      <c r="AN100" s="13"/>
      <c r="AO100" s="8">
        <f t="shared" si="20"/>
        <v>14278</v>
      </c>
    </row>
    <row r="101" spans="1:41">
      <c r="A101" s="136"/>
      <c r="B101" s="158"/>
      <c r="C101" s="146" t="s">
        <v>124</v>
      </c>
      <c r="D101" s="146"/>
      <c r="E101" s="6">
        <v>117.2</v>
      </c>
      <c r="F101" s="7"/>
      <c r="G101" s="7"/>
      <c r="H101" s="7"/>
      <c r="I101" s="7"/>
      <c r="J101" s="7"/>
      <c r="K101" s="8"/>
      <c r="L101" s="7"/>
      <c r="M101" s="9"/>
      <c r="N101" s="7"/>
      <c r="O101" s="7"/>
      <c r="P101" s="7"/>
      <c r="Q101" s="7"/>
      <c r="R101" s="7"/>
      <c r="S101" s="14"/>
      <c r="T101" s="13"/>
      <c r="U101" s="13"/>
      <c r="V101" s="103"/>
      <c r="W101" s="9"/>
      <c r="X101" s="15"/>
      <c r="Y101" s="29">
        <v>0</v>
      </c>
      <c r="Z101" s="103"/>
      <c r="AA101" s="13"/>
      <c r="AB101" s="13"/>
      <c r="AC101" s="13"/>
      <c r="AD101" s="13"/>
      <c r="AE101" s="15"/>
      <c r="AF101" s="15"/>
      <c r="AG101" s="13"/>
      <c r="AH101" s="13"/>
      <c r="AI101" s="13"/>
      <c r="AJ101" s="15"/>
      <c r="AK101" s="13"/>
      <c r="AL101" s="13"/>
      <c r="AM101" s="13"/>
      <c r="AN101" s="13"/>
      <c r="AO101" s="8">
        <f t="shared" si="20"/>
        <v>0</v>
      </c>
    </row>
    <row r="102" spans="1:41">
      <c r="A102" s="136"/>
      <c r="B102" s="158"/>
      <c r="C102" s="137" t="s">
        <v>125</v>
      </c>
      <c r="D102" s="137"/>
      <c r="E102" s="6">
        <v>118.4</v>
      </c>
      <c r="F102" s="7"/>
      <c r="G102" s="7"/>
      <c r="H102" s="7"/>
      <c r="I102" s="7"/>
      <c r="J102" s="7"/>
      <c r="K102" s="8"/>
      <c r="L102" s="7"/>
      <c r="M102" s="9"/>
      <c r="N102" s="7"/>
      <c r="O102" s="7"/>
      <c r="P102" s="7"/>
      <c r="Q102" s="7"/>
      <c r="R102" s="7"/>
      <c r="S102" s="14"/>
      <c r="T102" s="13"/>
      <c r="U102" s="13"/>
      <c r="V102" s="103"/>
      <c r="W102" s="103"/>
      <c r="X102" s="15"/>
      <c r="Y102" s="29">
        <v>0</v>
      </c>
      <c r="Z102" s="103"/>
      <c r="AA102" s="13"/>
      <c r="AB102" s="13"/>
      <c r="AC102" s="13"/>
      <c r="AD102" s="13"/>
      <c r="AE102" s="15"/>
      <c r="AF102" s="15"/>
      <c r="AG102" s="13"/>
      <c r="AH102" s="13"/>
      <c r="AI102" s="13"/>
      <c r="AJ102" s="15"/>
      <c r="AK102" s="13"/>
      <c r="AL102" s="13"/>
      <c r="AM102" s="13"/>
      <c r="AN102" s="13"/>
      <c r="AO102" s="8">
        <f t="shared" si="20"/>
        <v>0</v>
      </c>
    </row>
    <row r="103" spans="1:41">
      <c r="A103" s="136"/>
      <c r="B103" s="158"/>
      <c r="C103" s="137" t="s">
        <v>126</v>
      </c>
      <c r="D103" s="137"/>
      <c r="E103" s="6">
        <v>119.6</v>
      </c>
      <c r="F103" s="7"/>
      <c r="G103" s="7"/>
      <c r="H103" s="7"/>
      <c r="I103" s="7"/>
      <c r="J103" s="7"/>
      <c r="K103" s="8"/>
      <c r="L103" s="7"/>
      <c r="M103" s="9"/>
      <c r="N103" s="7"/>
      <c r="O103" s="7"/>
      <c r="P103" s="7"/>
      <c r="Q103" s="7"/>
      <c r="R103" s="7"/>
      <c r="S103" s="14"/>
      <c r="T103" s="13"/>
      <c r="U103" s="13"/>
      <c r="V103" s="103"/>
      <c r="W103" s="103"/>
      <c r="X103" s="15"/>
      <c r="Y103" s="29">
        <v>0</v>
      </c>
      <c r="Z103" s="103"/>
      <c r="AA103" s="13"/>
      <c r="AB103" s="13"/>
      <c r="AC103" s="13"/>
      <c r="AD103" s="13"/>
      <c r="AE103" s="15"/>
      <c r="AF103" s="15"/>
      <c r="AG103" s="13"/>
      <c r="AH103" s="13"/>
      <c r="AI103" s="13"/>
      <c r="AJ103" s="15"/>
      <c r="AK103" s="13"/>
      <c r="AL103" s="13"/>
      <c r="AM103" s="13"/>
      <c r="AN103" s="13"/>
      <c r="AO103" s="8">
        <f t="shared" si="20"/>
        <v>0</v>
      </c>
    </row>
    <row r="104" spans="1:41">
      <c r="A104" s="136"/>
      <c r="B104" s="158"/>
      <c r="C104" s="146" t="s">
        <v>127</v>
      </c>
      <c r="D104" s="146"/>
      <c r="E104" s="6">
        <v>120.8</v>
      </c>
      <c r="F104" s="7"/>
      <c r="G104" s="7"/>
      <c r="H104" s="7"/>
      <c r="I104" s="7"/>
      <c r="J104" s="7"/>
      <c r="K104" s="8"/>
      <c r="L104" s="7"/>
      <c r="M104" s="9"/>
      <c r="N104" s="7"/>
      <c r="O104" s="7"/>
      <c r="P104" s="7"/>
      <c r="Q104" s="7"/>
      <c r="R104" s="7"/>
      <c r="S104" s="14"/>
      <c r="T104" s="13"/>
      <c r="U104" s="13"/>
      <c r="V104" s="103"/>
      <c r="W104" s="103"/>
      <c r="X104" s="15"/>
      <c r="Y104" s="29">
        <v>0</v>
      </c>
      <c r="Z104" s="103"/>
      <c r="AA104" s="13"/>
      <c r="AB104" s="13"/>
      <c r="AC104" s="13"/>
      <c r="AD104" s="13"/>
      <c r="AE104" s="15"/>
      <c r="AF104" s="15"/>
      <c r="AG104" s="13"/>
      <c r="AH104" s="13"/>
      <c r="AI104" s="13"/>
      <c r="AJ104" s="15"/>
      <c r="AK104" s="13"/>
      <c r="AL104" s="13"/>
      <c r="AM104" s="13"/>
      <c r="AN104" s="13"/>
      <c r="AO104" s="8">
        <f t="shared" si="20"/>
        <v>0</v>
      </c>
    </row>
    <row r="105" spans="1:41">
      <c r="A105" s="136"/>
      <c r="B105" s="137" t="s">
        <v>128</v>
      </c>
      <c r="C105" s="137"/>
      <c r="D105" s="137"/>
      <c r="E105" s="6">
        <v>122</v>
      </c>
      <c r="F105" s="7">
        <v>0</v>
      </c>
      <c r="G105" s="7">
        <f>G106+G107</f>
        <v>0</v>
      </c>
      <c r="H105" s="7">
        <f t="shared" ref="H105:AO105" si="21">H106+H107</f>
        <v>0</v>
      </c>
      <c r="I105" s="7">
        <f t="shared" si="21"/>
        <v>0</v>
      </c>
      <c r="J105" s="7">
        <f t="shared" si="21"/>
        <v>0</v>
      </c>
      <c r="K105" s="7">
        <f t="shared" si="21"/>
        <v>0</v>
      </c>
      <c r="L105" s="7">
        <f t="shared" si="21"/>
        <v>0</v>
      </c>
      <c r="M105" s="9">
        <f t="shared" si="21"/>
        <v>0</v>
      </c>
      <c r="N105" s="7">
        <f t="shared" si="21"/>
        <v>0</v>
      </c>
      <c r="O105" s="7">
        <f t="shared" si="21"/>
        <v>0</v>
      </c>
      <c r="P105" s="7">
        <f t="shared" si="21"/>
        <v>0</v>
      </c>
      <c r="Q105" s="7">
        <f t="shared" si="21"/>
        <v>0</v>
      </c>
      <c r="R105" s="7">
        <f t="shared" si="21"/>
        <v>0</v>
      </c>
      <c r="S105" s="7">
        <f t="shared" si="21"/>
        <v>0</v>
      </c>
      <c r="T105" s="7">
        <f t="shared" si="21"/>
        <v>0</v>
      </c>
      <c r="U105" s="7">
        <f t="shared" si="21"/>
        <v>0</v>
      </c>
      <c r="V105" s="7">
        <f t="shared" si="21"/>
        <v>0</v>
      </c>
      <c r="W105" s="7">
        <f t="shared" si="21"/>
        <v>0</v>
      </c>
      <c r="X105" s="11">
        <f t="shared" si="21"/>
        <v>0</v>
      </c>
      <c r="Y105" s="12">
        <v>14278</v>
      </c>
      <c r="Z105" s="7">
        <f t="shared" si="21"/>
        <v>0</v>
      </c>
      <c r="AA105" s="7">
        <f t="shared" si="21"/>
        <v>0</v>
      </c>
      <c r="AB105" s="7">
        <f t="shared" si="21"/>
        <v>0</v>
      </c>
      <c r="AC105" s="7">
        <f t="shared" si="21"/>
        <v>0</v>
      </c>
      <c r="AD105" s="7">
        <f t="shared" si="21"/>
        <v>0</v>
      </c>
      <c r="AE105" s="11">
        <f t="shared" si="21"/>
        <v>0</v>
      </c>
      <c r="AF105" s="11">
        <f t="shared" si="21"/>
        <v>0</v>
      </c>
      <c r="AG105" s="7">
        <f t="shared" si="21"/>
        <v>0</v>
      </c>
      <c r="AH105" s="7">
        <f t="shared" si="21"/>
        <v>0</v>
      </c>
      <c r="AI105" s="7">
        <f t="shared" si="21"/>
        <v>0</v>
      </c>
      <c r="AJ105" s="11">
        <f t="shared" si="21"/>
        <v>0</v>
      </c>
      <c r="AK105" s="7">
        <f t="shared" si="21"/>
        <v>0</v>
      </c>
      <c r="AL105" s="7">
        <f t="shared" si="21"/>
        <v>0</v>
      </c>
      <c r="AM105" s="7">
        <f t="shared" si="21"/>
        <v>0</v>
      </c>
      <c r="AN105" s="7">
        <f t="shared" si="21"/>
        <v>0</v>
      </c>
      <c r="AO105" s="8">
        <f t="shared" si="21"/>
        <v>0</v>
      </c>
    </row>
    <row r="106" spans="1:41">
      <c r="A106" s="136"/>
      <c r="B106" s="141"/>
      <c r="C106" s="146" t="s">
        <v>48</v>
      </c>
      <c r="D106" s="146"/>
      <c r="E106" s="6">
        <v>123.2</v>
      </c>
      <c r="F106" s="7"/>
      <c r="G106" s="7"/>
      <c r="H106" s="7"/>
      <c r="I106" s="7"/>
      <c r="J106" s="7"/>
      <c r="K106" s="8"/>
      <c r="L106" s="7"/>
      <c r="M106" s="9"/>
      <c r="N106" s="7"/>
      <c r="O106" s="7"/>
      <c r="P106" s="7"/>
      <c r="Q106" s="7"/>
      <c r="R106" s="7"/>
      <c r="S106" s="14"/>
      <c r="T106" s="13"/>
      <c r="U106" s="13"/>
      <c r="V106" s="103"/>
      <c r="W106" s="9"/>
      <c r="X106" s="15"/>
      <c r="Y106" s="29">
        <v>0</v>
      </c>
      <c r="Z106" s="103"/>
      <c r="AA106" s="13"/>
      <c r="AB106" s="13"/>
      <c r="AC106" s="13"/>
      <c r="AD106" s="13"/>
      <c r="AE106" s="15"/>
      <c r="AF106" s="15"/>
      <c r="AG106" s="13"/>
      <c r="AH106" s="13"/>
      <c r="AI106" s="13"/>
      <c r="AJ106" s="15"/>
      <c r="AK106" s="13"/>
      <c r="AL106" s="13"/>
      <c r="AM106" s="13"/>
      <c r="AN106" s="13"/>
      <c r="AO106" s="8">
        <f>SUM(F106:AK106)</f>
        <v>0</v>
      </c>
    </row>
    <row r="107" spans="1:41">
      <c r="A107" s="136"/>
      <c r="B107" s="141"/>
      <c r="C107" s="146" t="s">
        <v>49</v>
      </c>
      <c r="D107" s="146"/>
      <c r="E107" s="6">
        <v>124.4</v>
      </c>
      <c r="F107" s="7"/>
      <c r="G107" s="7"/>
      <c r="H107" s="7"/>
      <c r="I107" s="7"/>
      <c r="J107" s="7"/>
      <c r="K107" s="8"/>
      <c r="L107" s="7"/>
      <c r="M107" s="9"/>
      <c r="N107" s="7"/>
      <c r="O107" s="7"/>
      <c r="P107" s="7"/>
      <c r="Q107" s="7"/>
      <c r="R107" s="7"/>
      <c r="S107" s="14"/>
      <c r="T107" s="13"/>
      <c r="U107" s="13"/>
      <c r="V107" s="103"/>
      <c r="W107" s="9"/>
      <c r="X107" s="15"/>
      <c r="Y107" s="29">
        <v>0</v>
      </c>
      <c r="Z107" s="103"/>
      <c r="AA107" s="13"/>
      <c r="AB107" s="13"/>
      <c r="AC107" s="13"/>
      <c r="AD107" s="13"/>
      <c r="AE107" s="15"/>
      <c r="AF107" s="15"/>
      <c r="AG107" s="13"/>
      <c r="AH107" s="13"/>
      <c r="AI107" s="13"/>
      <c r="AJ107" s="15"/>
      <c r="AK107" s="13"/>
      <c r="AL107" s="13"/>
      <c r="AM107" s="13"/>
      <c r="AN107" s="13"/>
      <c r="AO107" s="8">
        <f>SUM(F107:AK107)</f>
        <v>0</v>
      </c>
    </row>
    <row r="108" spans="1:41">
      <c r="A108" s="136"/>
      <c r="B108" s="146" t="s">
        <v>129</v>
      </c>
      <c r="C108" s="146"/>
      <c r="D108" s="146"/>
      <c r="E108" s="6">
        <v>125.6</v>
      </c>
      <c r="F108" s="7"/>
      <c r="G108" s="7"/>
      <c r="H108" s="7"/>
      <c r="I108" s="7"/>
      <c r="J108" s="7"/>
      <c r="K108" s="8"/>
      <c r="L108" s="7"/>
      <c r="M108" s="9"/>
      <c r="N108" s="7"/>
      <c r="O108" s="7"/>
      <c r="P108" s="7"/>
      <c r="Q108" s="7"/>
      <c r="R108" s="7"/>
      <c r="S108" s="14"/>
      <c r="T108" s="13"/>
      <c r="U108" s="13"/>
      <c r="V108" s="103"/>
      <c r="W108" s="9"/>
      <c r="X108" s="15"/>
      <c r="Y108" s="29"/>
      <c r="Z108" s="103"/>
      <c r="AA108" s="13"/>
      <c r="AB108" s="13"/>
      <c r="AC108" s="13"/>
      <c r="AD108" s="13"/>
      <c r="AE108" s="15"/>
      <c r="AF108" s="15"/>
      <c r="AG108" s="13"/>
      <c r="AH108" s="13"/>
      <c r="AI108" s="13"/>
      <c r="AJ108" s="15"/>
      <c r="AK108" s="13"/>
      <c r="AL108" s="13"/>
      <c r="AM108" s="13"/>
      <c r="AN108" s="13"/>
      <c r="AO108" s="8">
        <f>SUM(F108:AK108)</f>
        <v>0</v>
      </c>
    </row>
    <row r="109" spans="1:41">
      <c r="A109" s="136"/>
      <c r="B109" s="157" t="s">
        <v>130</v>
      </c>
      <c r="C109" s="157"/>
      <c r="D109" s="157"/>
      <c r="E109" s="6">
        <v>126.8</v>
      </c>
      <c r="F109" s="7"/>
      <c r="G109" s="7"/>
      <c r="H109" s="7"/>
      <c r="I109" s="7"/>
      <c r="J109" s="7"/>
      <c r="K109" s="8"/>
      <c r="L109" s="7"/>
      <c r="M109" s="9"/>
      <c r="N109" s="7"/>
      <c r="O109" s="7"/>
      <c r="P109" s="7"/>
      <c r="Q109" s="7"/>
      <c r="R109" s="7"/>
      <c r="S109" s="14"/>
      <c r="T109" s="13"/>
      <c r="U109" s="13"/>
      <c r="V109" s="103"/>
      <c r="W109" s="103"/>
      <c r="X109" s="15"/>
      <c r="Y109" s="29"/>
      <c r="Z109" s="103"/>
      <c r="AA109" s="13"/>
      <c r="AB109" s="13"/>
      <c r="AC109" s="13"/>
      <c r="AD109" s="13"/>
      <c r="AE109" s="15"/>
      <c r="AF109" s="15"/>
      <c r="AG109" s="13"/>
      <c r="AH109" s="13"/>
      <c r="AI109" s="13"/>
      <c r="AJ109" s="15"/>
      <c r="AK109" s="13"/>
      <c r="AL109" s="13"/>
      <c r="AM109" s="13"/>
      <c r="AN109" s="13"/>
      <c r="AO109" s="8">
        <f>SUM(F109:AK109)</f>
        <v>0</v>
      </c>
    </row>
    <row r="110" spans="1:41">
      <c r="A110" s="136"/>
      <c r="B110" s="137" t="s">
        <v>131</v>
      </c>
      <c r="C110" s="137"/>
      <c r="D110" s="137"/>
      <c r="E110" s="6">
        <v>128</v>
      </c>
      <c r="F110" s="7">
        <v>0</v>
      </c>
      <c r="G110" s="7">
        <f>G111+G112</f>
        <v>0</v>
      </c>
      <c r="H110" s="7">
        <f t="shared" ref="H110:AN110" si="22">H111+H112</f>
        <v>0</v>
      </c>
      <c r="I110" s="7">
        <f t="shared" si="22"/>
        <v>0</v>
      </c>
      <c r="J110" s="7">
        <f t="shared" si="22"/>
        <v>0</v>
      </c>
      <c r="K110" s="7">
        <f t="shared" si="22"/>
        <v>0</v>
      </c>
      <c r="L110" s="7">
        <f t="shared" si="22"/>
        <v>0</v>
      </c>
      <c r="M110" s="9">
        <f t="shared" si="22"/>
        <v>0</v>
      </c>
      <c r="N110" s="7">
        <f t="shared" si="22"/>
        <v>0</v>
      </c>
      <c r="O110" s="7">
        <f t="shared" si="22"/>
        <v>0</v>
      </c>
      <c r="P110" s="7">
        <f t="shared" si="22"/>
        <v>0</v>
      </c>
      <c r="Q110" s="7">
        <f t="shared" si="22"/>
        <v>0</v>
      </c>
      <c r="R110" s="7">
        <f t="shared" si="22"/>
        <v>0</v>
      </c>
      <c r="S110" s="7">
        <f t="shared" si="22"/>
        <v>0</v>
      </c>
      <c r="T110" s="7">
        <f t="shared" si="22"/>
        <v>0</v>
      </c>
      <c r="U110" s="7">
        <f t="shared" si="22"/>
        <v>0</v>
      </c>
      <c r="V110" s="9">
        <f t="shared" si="22"/>
        <v>0</v>
      </c>
      <c r="W110" s="7">
        <f t="shared" si="22"/>
        <v>0</v>
      </c>
      <c r="X110" s="11">
        <f t="shared" si="22"/>
        <v>0</v>
      </c>
      <c r="Y110" s="12">
        <v>0</v>
      </c>
      <c r="Z110" s="7">
        <f t="shared" si="22"/>
        <v>0</v>
      </c>
      <c r="AA110" s="7">
        <f t="shared" si="22"/>
        <v>0</v>
      </c>
      <c r="AB110" s="7">
        <f t="shared" si="22"/>
        <v>0</v>
      </c>
      <c r="AC110" s="7">
        <f t="shared" si="22"/>
        <v>0</v>
      </c>
      <c r="AD110" s="7">
        <f t="shared" si="22"/>
        <v>0</v>
      </c>
      <c r="AE110" s="11">
        <f t="shared" si="22"/>
        <v>0</v>
      </c>
      <c r="AF110" s="11">
        <f t="shared" si="22"/>
        <v>0</v>
      </c>
      <c r="AG110" s="7">
        <f t="shared" si="22"/>
        <v>0</v>
      </c>
      <c r="AH110" s="7">
        <f t="shared" si="22"/>
        <v>0</v>
      </c>
      <c r="AI110" s="7">
        <f t="shared" si="22"/>
        <v>0</v>
      </c>
      <c r="AJ110" s="11">
        <f t="shared" si="22"/>
        <v>0</v>
      </c>
      <c r="AK110" s="7">
        <f t="shared" si="22"/>
        <v>0</v>
      </c>
      <c r="AL110" s="7">
        <f t="shared" si="22"/>
        <v>0</v>
      </c>
      <c r="AM110" s="7">
        <f t="shared" si="22"/>
        <v>0</v>
      </c>
      <c r="AN110" s="7">
        <f t="shared" si="22"/>
        <v>0</v>
      </c>
      <c r="AO110" s="8">
        <f>AO111+AO112</f>
        <v>0</v>
      </c>
    </row>
    <row r="111" spans="1:41">
      <c r="A111" s="136"/>
      <c r="B111" s="141" t="s">
        <v>72</v>
      </c>
      <c r="C111" s="146" t="s">
        <v>48</v>
      </c>
      <c r="D111" s="146"/>
      <c r="E111" s="6">
        <v>129.19999999999999</v>
      </c>
      <c r="F111" s="7"/>
      <c r="G111" s="7"/>
      <c r="H111" s="7"/>
      <c r="I111" s="7"/>
      <c r="J111" s="7"/>
      <c r="K111" s="8"/>
      <c r="L111" s="7"/>
      <c r="M111" s="9"/>
      <c r="N111" s="7"/>
      <c r="O111" s="7"/>
      <c r="P111" s="7"/>
      <c r="Q111" s="7"/>
      <c r="R111" s="7"/>
      <c r="S111" s="14"/>
      <c r="T111" s="13"/>
      <c r="U111" s="13"/>
      <c r="V111" s="103"/>
      <c r="W111" s="103"/>
      <c r="X111" s="15"/>
      <c r="Y111" s="29"/>
      <c r="Z111" s="103"/>
      <c r="AA111" s="13"/>
      <c r="AB111" s="13"/>
      <c r="AC111" s="13"/>
      <c r="AD111" s="13"/>
      <c r="AE111" s="15"/>
      <c r="AF111" s="15"/>
      <c r="AG111" s="13"/>
      <c r="AH111" s="13"/>
      <c r="AI111" s="13"/>
      <c r="AJ111" s="15"/>
      <c r="AK111" s="13"/>
      <c r="AL111" s="13"/>
      <c r="AM111" s="13"/>
      <c r="AN111" s="13"/>
      <c r="AO111" s="8">
        <f t="shared" ref="AO111:AO120" si="23">SUM(F111:AK111)</f>
        <v>0</v>
      </c>
    </row>
    <row r="112" spans="1:41">
      <c r="A112" s="136"/>
      <c r="B112" s="141"/>
      <c r="C112" s="146" t="s">
        <v>49</v>
      </c>
      <c r="D112" s="146"/>
      <c r="E112" s="6">
        <v>130.4</v>
      </c>
      <c r="F112" s="7"/>
      <c r="G112" s="7"/>
      <c r="H112" s="7"/>
      <c r="I112" s="7"/>
      <c r="J112" s="7"/>
      <c r="K112" s="8"/>
      <c r="L112" s="7"/>
      <c r="M112" s="9"/>
      <c r="N112" s="7"/>
      <c r="O112" s="7"/>
      <c r="P112" s="7"/>
      <c r="Q112" s="7"/>
      <c r="R112" s="7"/>
      <c r="S112" s="14"/>
      <c r="T112" s="13"/>
      <c r="U112" s="13"/>
      <c r="V112" s="103"/>
      <c r="W112" s="103"/>
      <c r="X112" s="15"/>
      <c r="Y112" s="29"/>
      <c r="Z112" s="103"/>
      <c r="AA112" s="13"/>
      <c r="AB112" s="13"/>
      <c r="AC112" s="13"/>
      <c r="AD112" s="13"/>
      <c r="AE112" s="15"/>
      <c r="AF112" s="15"/>
      <c r="AG112" s="13"/>
      <c r="AH112" s="13"/>
      <c r="AI112" s="13"/>
      <c r="AJ112" s="15"/>
      <c r="AK112" s="13"/>
      <c r="AL112" s="13"/>
      <c r="AM112" s="13"/>
      <c r="AN112" s="13"/>
      <c r="AO112" s="8">
        <f t="shared" si="23"/>
        <v>0</v>
      </c>
    </row>
    <row r="113" spans="1:41">
      <c r="A113" s="136"/>
      <c r="B113" s="146" t="s">
        <v>129</v>
      </c>
      <c r="C113" s="146"/>
      <c r="D113" s="146"/>
      <c r="E113" s="6">
        <v>132.80000000000001</v>
      </c>
      <c r="F113" s="7"/>
      <c r="G113" s="7"/>
      <c r="H113" s="7"/>
      <c r="I113" s="7"/>
      <c r="J113" s="7"/>
      <c r="K113" s="8"/>
      <c r="L113" s="7"/>
      <c r="M113" s="9"/>
      <c r="N113" s="7"/>
      <c r="O113" s="7"/>
      <c r="P113" s="7"/>
      <c r="Q113" s="7"/>
      <c r="R113" s="7"/>
      <c r="S113" s="14"/>
      <c r="T113" s="13"/>
      <c r="U113" s="13"/>
      <c r="V113" s="103"/>
      <c r="W113" s="103"/>
      <c r="X113" s="15"/>
      <c r="Y113" s="29"/>
      <c r="Z113" s="103"/>
      <c r="AA113" s="13"/>
      <c r="AB113" s="13"/>
      <c r="AC113" s="13"/>
      <c r="AD113" s="13"/>
      <c r="AE113" s="15"/>
      <c r="AF113" s="15"/>
      <c r="AG113" s="13"/>
      <c r="AH113" s="13"/>
      <c r="AI113" s="13"/>
      <c r="AJ113" s="15"/>
      <c r="AK113" s="13"/>
      <c r="AL113" s="13"/>
      <c r="AM113" s="13"/>
      <c r="AN113" s="13"/>
      <c r="AO113" s="8">
        <f t="shared" si="23"/>
        <v>0</v>
      </c>
    </row>
    <row r="114" spans="1:41">
      <c r="A114" s="136"/>
      <c r="B114" s="102"/>
      <c r="C114" s="137" t="s">
        <v>132</v>
      </c>
      <c r="D114" s="137"/>
      <c r="E114" s="6">
        <v>134</v>
      </c>
      <c r="F114" s="7"/>
      <c r="G114" s="7"/>
      <c r="H114" s="7"/>
      <c r="I114" s="7"/>
      <c r="J114" s="7"/>
      <c r="K114" s="8"/>
      <c r="L114" s="7"/>
      <c r="M114" s="9"/>
      <c r="N114" s="7"/>
      <c r="O114" s="7"/>
      <c r="P114" s="7"/>
      <c r="Q114" s="7"/>
      <c r="R114" s="10"/>
      <c r="S114" s="14"/>
      <c r="T114" s="13"/>
      <c r="U114" s="13"/>
      <c r="V114" s="103"/>
      <c r="W114" s="103"/>
      <c r="X114" s="15"/>
      <c r="Y114" s="29"/>
      <c r="Z114" s="103"/>
      <c r="AA114" s="13"/>
      <c r="AB114" s="13"/>
      <c r="AC114" s="13"/>
      <c r="AD114" s="13"/>
      <c r="AE114" s="15"/>
      <c r="AF114" s="15"/>
      <c r="AG114" s="13"/>
      <c r="AH114" s="13"/>
      <c r="AI114" s="13"/>
      <c r="AJ114" s="15"/>
      <c r="AK114" s="13"/>
      <c r="AL114" s="13"/>
      <c r="AM114" s="13"/>
      <c r="AN114" s="13"/>
      <c r="AO114" s="8">
        <f t="shared" si="23"/>
        <v>0</v>
      </c>
    </row>
    <row r="115" spans="1:41" ht="83.25">
      <c r="A115" s="101"/>
      <c r="B115" s="134" t="s">
        <v>133</v>
      </c>
      <c r="C115" s="134"/>
      <c r="D115" s="134"/>
      <c r="E115" s="13">
        <v>103</v>
      </c>
      <c r="F115" s="31" t="s">
        <v>2</v>
      </c>
      <c r="G115" s="113" t="s">
        <v>3</v>
      </c>
      <c r="H115" s="113" t="s">
        <v>4</v>
      </c>
      <c r="I115" s="113" t="s">
        <v>5</v>
      </c>
      <c r="J115" s="113" t="s">
        <v>6</v>
      </c>
      <c r="K115" s="114" t="s">
        <v>7</v>
      </c>
      <c r="L115" s="113" t="s">
        <v>8</v>
      </c>
      <c r="M115" s="126" t="s">
        <v>9</v>
      </c>
      <c r="N115" s="113" t="s">
        <v>10</v>
      </c>
      <c r="O115" s="113" t="s">
        <v>11</v>
      </c>
      <c r="P115" s="113" t="s">
        <v>12</v>
      </c>
      <c r="Q115" s="113" t="s">
        <v>13</v>
      </c>
      <c r="R115" s="127" t="s">
        <v>14</v>
      </c>
      <c r="S115" s="115" t="s">
        <v>15</v>
      </c>
      <c r="T115" s="113" t="s">
        <v>16</v>
      </c>
      <c r="U115" s="113" t="s">
        <v>17</v>
      </c>
      <c r="V115" s="126" t="s">
        <v>18</v>
      </c>
      <c r="W115" s="114" t="s">
        <v>19</v>
      </c>
      <c r="X115" s="128" t="s">
        <v>20</v>
      </c>
      <c r="Y115" s="132" t="s">
        <v>21</v>
      </c>
      <c r="Z115" s="129" t="s">
        <v>22</v>
      </c>
      <c r="AA115" s="2" t="s">
        <v>23</v>
      </c>
      <c r="AB115" s="2" t="s">
        <v>24</v>
      </c>
      <c r="AC115" s="130" t="s">
        <v>25</v>
      </c>
      <c r="AD115" s="130" t="s">
        <v>26</v>
      </c>
      <c r="AE115" s="131" t="s">
        <v>27</v>
      </c>
      <c r="AF115" s="131" t="s">
        <v>28</v>
      </c>
      <c r="AG115" s="130" t="s">
        <v>29</v>
      </c>
      <c r="AH115" s="130" t="s">
        <v>30</v>
      </c>
      <c r="AI115" s="130" t="s">
        <v>31</v>
      </c>
      <c r="AJ115" s="131" t="s">
        <v>32</v>
      </c>
      <c r="AK115" s="130" t="s">
        <v>83</v>
      </c>
      <c r="AL115" s="130" t="s">
        <v>34</v>
      </c>
      <c r="AM115" s="130"/>
      <c r="AN115" s="130"/>
      <c r="AO115" s="117" t="s">
        <v>36</v>
      </c>
    </row>
    <row r="116" spans="1:41">
      <c r="A116" s="101"/>
      <c r="B116" s="147" t="s">
        <v>134</v>
      </c>
      <c r="C116" s="147"/>
      <c r="D116" s="147"/>
      <c r="E116" s="17">
        <v>135</v>
      </c>
      <c r="F116" s="7">
        <v>0</v>
      </c>
      <c r="G116" s="7">
        <f t="shared" ref="G116:W116" si="24">G117+G118</f>
        <v>0</v>
      </c>
      <c r="H116" s="7">
        <f t="shared" si="24"/>
        <v>0</v>
      </c>
      <c r="I116" s="7">
        <f t="shared" si="24"/>
        <v>0</v>
      </c>
      <c r="J116" s="7">
        <f t="shared" si="24"/>
        <v>0</v>
      </c>
      <c r="K116" s="7">
        <f t="shared" si="24"/>
        <v>0</v>
      </c>
      <c r="L116" s="7">
        <f t="shared" si="24"/>
        <v>0</v>
      </c>
      <c r="M116" s="9">
        <f t="shared" si="24"/>
        <v>0</v>
      </c>
      <c r="N116" s="7">
        <f t="shared" si="24"/>
        <v>0</v>
      </c>
      <c r="O116" s="7">
        <f t="shared" si="24"/>
        <v>0</v>
      </c>
      <c r="P116" s="7">
        <f t="shared" si="24"/>
        <v>0</v>
      </c>
      <c r="Q116" s="7">
        <f t="shared" si="24"/>
        <v>0</v>
      </c>
      <c r="R116" s="7">
        <f t="shared" si="24"/>
        <v>0</v>
      </c>
      <c r="S116" s="7">
        <f t="shared" si="24"/>
        <v>0</v>
      </c>
      <c r="T116" s="7">
        <f t="shared" si="24"/>
        <v>0</v>
      </c>
      <c r="U116" s="7">
        <f t="shared" si="24"/>
        <v>0</v>
      </c>
      <c r="V116" s="9">
        <f t="shared" si="24"/>
        <v>0</v>
      </c>
      <c r="W116" s="7">
        <f t="shared" si="24"/>
        <v>0</v>
      </c>
      <c r="X116" s="11">
        <f t="shared" ref="X116:AN116" si="25">SUM(X117+X118)</f>
        <v>0</v>
      </c>
      <c r="Y116" s="12">
        <f>Y117+Y118</f>
        <v>0</v>
      </c>
      <c r="Z116" s="7">
        <f>Z117+Z118</f>
        <v>0</v>
      </c>
      <c r="AA116" s="7">
        <f>AA117+AA118</f>
        <v>0</v>
      </c>
      <c r="AB116" s="7">
        <f>AB117+AB118</f>
        <v>0</v>
      </c>
      <c r="AC116" s="7">
        <f t="shared" si="25"/>
        <v>0</v>
      </c>
      <c r="AD116" s="7">
        <f t="shared" si="25"/>
        <v>0</v>
      </c>
      <c r="AE116" s="11">
        <f t="shared" si="25"/>
        <v>0</v>
      </c>
      <c r="AF116" s="11">
        <f t="shared" si="25"/>
        <v>0</v>
      </c>
      <c r="AG116" s="7">
        <f t="shared" si="25"/>
        <v>0</v>
      </c>
      <c r="AH116" s="7">
        <f t="shared" si="25"/>
        <v>0</v>
      </c>
      <c r="AI116" s="7">
        <f t="shared" si="25"/>
        <v>0</v>
      </c>
      <c r="AJ116" s="11">
        <f t="shared" si="25"/>
        <v>0</v>
      </c>
      <c r="AK116" s="7">
        <f t="shared" si="25"/>
        <v>0</v>
      </c>
      <c r="AL116" s="7">
        <f t="shared" si="25"/>
        <v>0</v>
      </c>
      <c r="AM116" s="7">
        <f t="shared" si="25"/>
        <v>0</v>
      </c>
      <c r="AN116" s="7">
        <f t="shared" si="25"/>
        <v>0</v>
      </c>
      <c r="AO116" s="8">
        <f t="shared" si="23"/>
        <v>0</v>
      </c>
    </row>
    <row r="117" spans="1:41">
      <c r="A117" s="101"/>
      <c r="B117" s="159" t="s">
        <v>72</v>
      </c>
      <c r="C117" s="146" t="s">
        <v>48</v>
      </c>
      <c r="D117" s="146"/>
      <c r="E117" s="6"/>
      <c r="F117" s="7"/>
      <c r="G117" s="7"/>
      <c r="H117" s="7"/>
      <c r="I117" s="7"/>
      <c r="J117" s="7"/>
      <c r="K117" s="8"/>
      <c r="L117" s="7"/>
      <c r="M117" s="9"/>
      <c r="N117" s="7"/>
      <c r="O117" s="7"/>
      <c r="P117" s="7"/>
      <c r="Q117" s="7"/>
      <c r="R117" s="7"/>
      <c r="S117" s="14"/>
      <c r="T117" s="13"/>
      <c r="U117" s="13"/>
      <c r="V117" s="103"/>
      <c r="W117" s="103"/>
      <c r="X117" s="15"/>
      <c r="Y117" s="29">
        <v>0</v>
      </c>
      <c r="Z117" s="103"/>
      <c r="AA117" s="103"/>
      <c r="AB117" s="13"/>
      <c r="AC117" s="13"/>
      <c r="AD117" s="13"/>
      <c r="AE117" s="15"/>
      <c r="AF117" s="15"/>
      <c r="AG117" s="13"/>
      <c r="AH117" s="13"/>
      <c r="AI117" s="13"/>
      <c r="AJ117" s="15"/>
      <c r="AK117" s="13"/>
      <c r="AL117" s="13"/>
      <c r="AM117" s="13"/>
      <c r="AN117" s="13"/>
      <c r="AO117" s="8">
        <f t="shared" si="23"/>
        <v>0</v>
      </c>
    </row>
    <row r="118" spans="1:41">
      <c r="A118" s="101"/>
      <c r="B118" s="159"/>
      <c r="C118" s="146" t="s">
        <v>49</v>
      </c>
      <c r="D118" s="146"/>
      <c r="E118" s="6"/>
      <c r="F118" s="7"/>
      <c r="G118" s="7"/>
      <c r="H118" s="7"/>
      <c r="I118" s="7"/>
      <c r="J118" s="7"/>
      <c r="K118" s="8"/>
      <c r="L118" s="7"/>
      <c r="M118" s="9"/>
      <c r="N118" s="7"/>
      <c r="O118" s="7"/>
      <c r="P118" s="7"/>
      <c r="Q118" s="7"/>
      <c r="R118" s="7"/>
      <c r="S118" s="14"/>
      <c r="T118" s="13"/>
      <c r="U118" s="13"/>
      <c r="V118" s="103"/>
      <c r="W118" s="103"/>
      <c r="X118" s="15"/>
      <c r="Y118" s="29">
        <v>0</v>
      </c>
      <c r="Z118" s="103"/>
      <c r="AA118" s="103"/>
      <c r="AB118" s="13"/>
      <c r="AC118" s="13"/>
      <c r="AD118" s="13"/>
      <c r="AE118" s="15"/>
      <c r="AF118" s="15"/>
      <c r="AG118" s="13"/>
      <c r="AH118" s="13"/>
      <c r="AI118" s="13"/>
      <c r="AJ118" s="15"/>
      <c r="AK118" s="13"/>
      <c r="AL118" s="13"/>
      <c r="AM118" s="13"/>
      <c r="AN118" s="13"/>
      <c r="AO118" s="8">
        <f t="shared" si="23"/>
        <v>0</v>
      </c>
    </row>
    <row r="119" spans="1:41">
      <c r="A119" s="101"/>
      <c r="B119" s="157" t="s">
        <v>135</v>
      </c>
      <c r="C119" s="157"/>
      <c r="D119" s="157"/>
      <c r="E119" s="6"/>
      <c r="F119" s="7"/>
      <c r="G119" s="7"/>
      <c r="H119" s="7"/>
      <c r="I119" s="7"/>
      <c r="J119" s="7"/>
      <c r="K119" s="8"/>
      <c r="L119" s="7"/>
      <c r="M119" s="9"/>
      <c r="N119" s="7"/>
      <c r="O119" s="7"/>
      <c r="P119" s="7"/>
      <c r="Q119" s="7"/>
      <c r="R119" s="7"/>
      <c r="S119" s="14"/>
      <c r="T119" s="13"/>
      <c r="U119" s="13"/>
      <c r="V119" s="103"/>
      <c r="W119" s="103"/>
      <c r="X119" s="15"/>
      <c r="Y119" s="29">
        <v>0</v>
      </c>
      <c r="Z119" s="103"/>
      <c r="AA119" s="13"/>
      <c r="AB119" s="13"/>
      <c r="AC119" s="13"/>
      <c r="AD119" s="13"/>
      <c r="AE119" s="15"/>
      <c r="AF119" s="15"/>
      <c r="AG119" s="13"/>
      <c r="AH119" s="13"/>
      <c r="AI119" s="13"/>
      <c r="AJ119" s="15"/>
      <c r="AK119" s="13"/>
      <c r="AL119" s="13"/>
      <c r="AM119" s="13"/>
      <c r="AN119" s="13"/>
      <c r="AO119" s="8">
        <f t="shared" si="23"/>
        <v>0</v>
      </c>
    </row>
    <row r="120" spans="1:41">
      <c r="A120" s="136" t="s">
        <v>136</v>
      </c>
      <c r="B120" s="137" t="s">
        <v>137</v>
      </c>
      <c r="C120" s="137"/>
      <c r="D120" s="137"/>
      <c r="E120" s="6">
        <v>135.19999999999999</v>
      </c>
      <c r="F120" s="7"/>
      <c r="G120" s="7"/>
      <c r="H120" s="7"/>
      <c r="I120" s="7"/>
      <c r="J120" s="7"/>
      <c r="K120" s="8"/>
      <c r="L120" s="7"/>
      <c r="M120" s="9"/>
      <c r="N120" s="7"/>
      <c r="O120" s="7"/>
      <c r="P120" s="7"/>
      <c r="Q120" s="7"/>
      <c r="R120" s="7"/>
      <c r="S120" s="14"/>
      <c r="T120" s="13"/>
      <c r="U120" s="13"/>
      <c r="V120" s="103"/>
      <c r="W120" s="103"/>
      <c r="X120" s="15"/>
      <c r="Y120" s="29">
        <v>0</v>
      </c>
      <c r="Z120" s="103"/>
      <c r="AA120" s="103"/>
      <c r="AB120" s="13"/>
      <c r="AC120" s="13"/>
      <c r="AD120" s="13"/>
      <c r="AE120" s="15"/>
      <c r="AF120" s="15"/>
      <c r="AG120" s="13"/>
      <c r="AH120" s="13"/>
      <c r="AI120" s="13"/>
      <c r="AJ120" s="15"/>
      <c r="AK120" s="13"/>
      <c r="AL120" s="13"/>
      <c r="AM120" s="13"/>
      <c r="AN120" s="13"/>
      <c r="AO120" s="8">
        <f t="shared" si="23"/>
        <v>0</v>
      </c>
    </row>
    <row r="121" spans="1:41">
      <c r="A121" s="136"/>
      <c r="B121" s="137" t="s">
        <v>138</v>
      </c>
      <c r="C121" s="149"/>
      <c r="D121" s="149"/>
      <c r="E121" s="6">
        <v>136.4</v>
      </c>
      <c r="F121" s="9">
        <f>F122+F123+F124</f>
        <v>0</v>
      </c>
      <c r="G121" s="9">
        <f>G122+G123+G124</f>
        <v>0</v>
      </c>
      <c r="H121" s="9">
        <f>H122+H123+H124</f>
        <v>0</v>
      </c>
      <c r="I121" s="9">
        <f t="shared" ref="I121:AN121" si="26">I122+I123+I124</f>
        <v>0</v>
      </c>
      <c r="J121" s="9">
        <f t="shared" si="26"/>
        <v>0</v>
      </c>
      <c r="K121" s="9">
        <f t="shared" si="26"/>
        <v>0</v>
      </c>
      <c r="L121" s="9">
        <f t="shared" si="26"/>
        <v>0</v>
      </c>
      <c r="M121" s="9">
        <f t="shared" si="26"/>
        <v>0</v>
      </c>
      <c r="N121" s="9">
        <f t="shared" si="26"/>
        <v>0</v>
      </c>
      <c r="O121" s="9">
        <f t="shared" si="26"/>
        <v>0</v>
      </c>
      <c r="P121" s="9">
        <f t="shared" si="26"/>
        <v>0</v>
      </c>
      <c r="Q121" s="9">
        <f t="shared" si="26"/>
        <v>0</v>
      </c>
      <c r="R121" s="9">
        <f t="shared" si="26"/>
        <v>0</v>
      </c>
      <c r="S121" s="9">
        <f t="shared" si="26"/>
        <v>0</v>
      </c>
      <c r="T121" s="9">
        <f t="shared" si="26"/>
        <v>0</v>
      </c>
      <c r="U121" s="9">
        <f t="shared" si="26"/>
        <v>0</v>
      </c>
      <c r="V121" s="9">
        <f t="shared" si="26"/>
        <v>0</v>
      </c>
      <c r="W121" s="9">
        <f t="shared" si="26"/>
        <v>0</v>
      </c>
      <c r="X121" s="25">
        <f t="shared" si="26"/>
        <v>0</v>
      </c>
      <c r="Y121" s="12">
        <f t="shared" si="26"/>
        <v>0</v>
      </c>
      <c r="Z121" s="9">
        <f t="shared" si="26"/>
        <v>0</v>
      </c>
      <c r="AA121" s="9">
        <f t="shared" si="26"/>
        <v>0</v>
      </c>
      <c r="AB121" s="9">
        <f t="shared" si="26"/>
        <v>0</v>
      </c>
      <c r="AC121" s="9">
        <f t="shared" si="26"/>
        <v>0</v>
      </c>
      <c r="AD121" s="9">
        <f t="shared" si="26"/>
        <v>0</v>
      </c>
      <c r="AE121" s="25">
        <f t="shared" si="26"/>
        <v>0</v>
      </c>
      <c r="AF121" s="25">
        <f t="shared" si="26"/>
        <v>0</v>
      </c>
      <c r="AG121" s="9">
        <f t="shared" si="26"/>
        <v>0</v>
      </c>
      <c r="AH121" s="9">
        <f t="shared" si="26"/>
        <v>0</v>
      </c>
      <c r="AI121" s="9">
        <f t="shared" si="26"/>
        <v>0</v>
      </c>
      <c r="AJ121" s="25">
        <f t="shared" si="26"/>
        <v>0</v>
      </c>
      <c r="AK121" s="9">
        <f t="shared" si="26"/>
        <v>0</v>
      </c>
      <c r="AL121" s="9">
        <f t="shared" si="26"/>
        <v>0</v>
      </c>
      <c r="AM121" s="9">
        <f t="shared" si="26"/>
        <v>0</v>
      </c>
      <c r="AN121" s="9">
        <f t="shared" si="26"/>
        <v>0</v>
      </c>
      <c r="AO121" s="8">
        <f>AO122+AO123+AO124</f>
        <v>0</v>
      </c>
    </row>
    <row r="122" spans="1:41">
      <c r="A122" s="136"/>
      <c r="B122" s="153" t="s">
        <v>72</v>
      </c>
      <c r="C122" s="146" t="s">
        <v>139</v>
      </c>
      <c r="D122" s="146"/>
      <c r="E122" s="6">
        <v>137.6</v>
      </c>
      <c r="F122" s="7"/>
      <c r="G122" s="7"/>
      <c r="H122" s="7"/>
      <c r="I122" s="7"/>
      <c r="J122" s="7"/>
      <c r="K122" s="8"/>
      <c r="L122" s="7"/>
      <c r="M122" s="9"/>
      <c r="N122" s="7"/>
      <c r="O122" s="7"/>
      <c r="P122" s="7"/>
      <c r="Q122" s="7"/>
      <c r="R122" s="7"/>
      <c r="S122" s="14"/>
      <c r="T122" s="13"/>
      <c r="U122" s="13"/>
      <c r="V122" s="103"/>
      <c r="W122" s="103"/>
      <c r="X122" s="15"/>
      <c r="Y122" s="29"/>
      <c r="Z122" s="103"/>
      <c r="AA122" s="13"/>
      <c r="AB122" s="13"/>
      <c r="AC122" s="13"/>
      <c r="AD122" s="13"/>
      <c r="AE122" s="15"/>
      <c r="AF122" s="15"/>
      <c r="AG122" s="13"/>
      <c r="AH122" s="13"/>
      <c r="AI122" s="13"/>
      <c r="AJ122" s="15"/>
      <c r="AK122" s="13"/>
      <c r="AL122" s="13"/>
      <c r="AM122" s="13"/>
      <c r="AN122" s="13"/>
      <c r="AO122" s="8">
        <f t="shared" ref="AO122:AO131" si="27">SUM(F122:AK122)</f>
        <v>0</v>
      </c>
    </row>
    <row r="123" spans="1:41">
      <c r="A123" s="136"/>
      <c r="B123" s="153"/>
      <c r="C123" s="146" t="s">
        <v>140</v>
      </c>
      <c r="D123" s="146"/>
      <c r="E123" s="6">
        <v>138.80000000000001</v>
      </c>
      <c r="F123" s="7"/>
      <c r="G123" s="7"/>
      <c r="H123" s="7"/>
      <c r="I123" s="7"/>
      <c r="J123" s="7"/>
      <c r="K123" s="8"/>
      <c r="L123" s="7"/>
      <c r="M123" s="9"/>
      <c r="N123" s="7"/>
      <c r="O123" s="7"/>
      <c r="P123" s="7"/>
      <c r="Q123" s="7"/>
      <c r="R123" s="7"/>
      <c r="S123" s="14"/>
      <c r="T123" s="13"/>
      <c r="U123" s="13"/>
      <c r="V123" s="103"/>
      <c r="W123" s="103"/>
      <c r="X123" s="15"/>
      <c r="Y123" s="29">
        <v>0</v>
      </c>
      <c r="Z123" s="103"/>
      <c r="AA123" s="13"/>
      <c r="AB123" s="13"/>
      <c r="AC123" s="13"/>
      <c r="AD123" s="13"/>
      <c r="AE123" s="15"/>
      <c r="AF123" s="15"/>
      <c r="AG123" s="13"/>
      <c r="AH123" s="13"/>
      <c r="AI123" s="13"/>
      <c r="AJ123" s="15"/>
      <c r="AK123" s="13"/>
      <c r="AL123" s="13"/>
      <c r="AM123" s="13"/>
      <c r="AN123" s="13"/>
      <c r="AO123" s="8">
        <f t="shared" si="27"/>
        <v>0</v>
      </c>
    </row>
    <row r="124" spans="1:41">
      <c r="A124" s="136"/>
      <c r="B124" s="153"/>
      <c r="C124" s="137" t="s">
        <v>141</v>
      </c>
      <c r="D124" s="146"/>
      <c r="E124" s="6">
        <v>140</v>
      </c>
      <c r="F124" s="7"/>
      <c r="G124" s="7"/>
      <c r="H124" s="7"/>
      <c r="I124" s="7"/>
      <c r="J124" s="7"/>
      <c r="K124" s="8"/>
      <c r="L124" s="7"/>
      <c r="M124" s="9"/>
      <c r="N124" s="7"/>
      <c r="O124" s="7"/>
      <c r="P124" s="7"/>
      <c r="Q124" s="7"/>
      <c r="R124" s="7"/>
      <c r="S124" s="14"/>
      <c r="T124" s="13"/>
      <c r="U124" s="13"/>
      <c r="V124" s="103"/>
      <c r="W124" s="103"/>
      <c r="X124" s="15"/>
      <c r="Y124" s="29"/>
      <c r="Z124" s="103"/>
      <c r="AA124" s="13"/>
      <c r="AB124" s="13"/>
      <c r="AC124" s="13"/>
      <c r="AD124" s="13"/>
      <c r="AE124" s="15"/>
      <c r="AF124" s="15"/>
      <c r="AG124" s="13"/>
      <c r="AH124" s="13"/>
      <c r="AI124" s="13"/>
      <c r="AJ124" s="15"/>
      <c r="AK124" s="13"/>
      <c r="AL124" s="13"/>
      <c r="AM124" s="13"/>
      <c r="AN124" s="13"/>
      <c r="AO124" s="8">
        <f t="shared" si="27"/>
        <v>0</v>
      </c>
    </row>
    <row r="125" spans="1:41">
      <c r="A125" s="136"/>
      <c r="B125" s="150" t="s">
        <v>142</v>
      </c>
      <c r="C125" s="154"/>
      <c r="D125" s="154"/>
      <c r="E125" s="6">
        <v>141.19999999999999</v>
      </c>
      <c r="F125" s="7"/>
      <c r="G125" s="7"/>
      <c r="H125" s="7"/>
      <c r="I125" s="7"/>
      <c r="J125" s="7"/>
      <c r="K125" s="8"/>
      <c r="L125" s="7"/>
      <c r="M125" s="9"/>
      <c r="N125" s="7"/>
      <c r="O125" s="7"/>
      <c r="P125" s="7"/>
      <c r="Q125" s="7"/>
      <c r="R125" s="7"/>
      <c r="S125" s="14"/>
      <c r="T125" s="13"/>
      <c r="U125" s="13"/>
      <c r="V125" s="103"/>
      <c r="W125" s="103"/>
      <c r="X125" s="15"/>
      <c r="Y125" s="29">
        <v>0</v>
      </c>
      <c r="Z125" s="103"/>
      <c r="AA125" s="13"/>
      <c r="AB125" s="13"/>
      <c r="AC125" s="13"/>
      <c r="AD125" s="13"/>
      <c r="AE125" s="15"/>
      <c r="AF125" s="15"/>
      <c r="AG125" s="13"/>
      <c r="AH125" s="13"/>
      <c r="AI125" s="13"/>
      <c r="AJ125" s="15"/>
      <c r="AK125" s="13"/>
      <c r="AL125" s="13"/>
      <c r="AM125" s="13"/>
      <c r="AN125" s="13"/>
      <c r="AO125" s="8">
        <f t="shared" si="27"/>
        <v>0</v>
      </c>
    </row>
    <row r="126" spans="1:41">
      <c r="A126" s="136"/>
      <c r="B126" s="137" t="s">
        <v>143</v>
      </c>
      <c r="C126" s="149"/>
      <c r="D126" s="149"/>
      <c r="E126" s="6">
        <v>142.4</v>
      </c>
      <c r="F126" s="7"/>
      <c r="G126" s="7"/>
      <c r="H126" s="7"/>
      <c r="I126" s="7"/>
      <c r="J126" s="7"/>
      <c r="K126" s="8"/>
      <c r="L126" s="7"/>
      <c r="M126" s="9"/>
      <c r="N126" s="7"/>
      <c r="O126" s="7"/>
      <c r="P126" s="7"/>
      <c r="Q126" s="7"/>
      <c r="R126" s="7"/>
      <c r="S126" s="14"/>
      <c r="T126" s="13"/>
      <c r="U126" s="13"/>
      <c r="V126" s="103"/>
      <c r="W126" s="103"/>
      <c r="X126" s="15"/>
      <c r="Y126" s="29">
        <v>0</v>
      </c>
      <c r="Z126" s="103"/>
      <c r="AA126" s="13"/>
      <c r="AB126" s="13"/>
      <c r="AC126" s="13"/>
      <c r="AD126" s="13"/>
      <c r="AE126" s="15"/>
      <c r="AF126" s="15"/>
      <c r="AG126" s="13"/>
      <c r="AH126" s="13"/>
      <c r="AI126" s="13"/>
      <c r="AJ126" s="15"/>
      <c r="AK126" s="13"/>
      <c r="AL126" s="13"/>
      <c r="AM126" s="13"/>
      <c r="AN126" s="13"/>
      <c r="AO126" s="8">
        <f t="shared" si="27"/>
        <v>0</v>
      </c>
    </row>
    <row r="127" spans="1:41">
      <c r="A127" s="136"/>
      <c r="B127" s="137" t="s">
        <v>144</v>
      </c>
      <c r="C127" s="149"/>
      <c r="D127" s="149"/>
      <c r="E127" s="6">
        <v>143.6</v>
      </c>
      <c r="F127" s="7"/>
      <c r="G127" s="7"/>
      <c r="H127" s="7"/>
      <c r="I127" s="7"/>
      <c r="J127" s="7"/>
      <c r="K127" s="8"/>
      <c r="L127" s="7"/>
      <c r="M127" s="9"/>
      <c r="N127" s="7"/>
      <c r="O127" s="7"/>
      <c r="P127" s="7"/>
      <c r="Q127" s="7"/>
      <c r="R127" s="7"/>
      <c r="S127" s="14"/>
      <c r="T127" s="13"/>
      <c r="U127" s="13"/>
      <c r="V127" s="103"/>
      <c r="W127" s="103"/>
      <c r="X127" s="15"/>
      <c r="Y127" s="29"/>
      <c r="Z127" s="103"/>
      <c r="AA127" s="13"/>
      <c r="AB127" s="13"/>
      <c r="AC127" s="13"/>
      <c r="AD127" s="13"/>
      <c r="AE127" s="15"/>
      <c r="AF127" s="15"/>
      <c r="AG127" s="13"/>
      <c r="AH127" s="13"/>
      <c r="AI127" s="13"/>
      <c r="AJ127" s="15"/>
      <c r="AK127" s="13"/>
      <c r="AL127" s="13"/>
      <c r="AM127" s="13"/>
      <c r="AN127" s="13"/>
      <c r="AO127" s="8">
        <f t="shared" si="27"/>
        <v>0</v>
      </c>
    </row>
    <row r="128" spans="1:41">
      <c r="A128" s="101"/>
      <c r="B128" s="157" t="s">
        <v>145</v>
      </c>
      <c r="C128" s="157"/>
      <c r="D128" s="157"/>
      <c r="E128" s="6"/>
      <c r="F128" s="7"/>
      <c r="G128" s="7"/>
      <c r="H128" s="7"/>
      <c r="I128" s="7"/>
      <c r="J128" s="7"/>
      <c r="K128" s="8"/>
      <c r="L128" s="7"/>
      <c r="M128" s="9"/>
      <c r="N128" s="7"/>
      <c r="O128" s="7"/>
      <c r="P128" s="7"/>
      <c r="Q128" s="7"/>
      <c r="R128" s="7"/>
      <c r="S128" s="14"/>
      <c r="T128" s="13"/>
      <c r="U128" s="13"/>
      <c r="V128" s="103"/>
      <c r="W128" s="103"/>
      <c r="X128" s="15"/>
      <c r="Y128" s="29"/>
      <c r="Z128" s="103"/>
      <c r="AA128" s="13"/>
      <c r="AB128" s="13"/>
      <c r="AC128" s="13"/>
      <c r="AD128" s="13"/>
      <c r="AE128" s="15"/>
      <c r="AF128" s="15"/>
      <c r="AG128" s="13"/>
      <c r="AH128" s="13"/>
      <c r="AI128" s="13"/>
      <c r="AJ128" s="15"/>
      <c r="AK128" s="13"/>
      <c r="AL128" s="13"/>
      <c r="AM128" s="13"/>
      <c r="AN128" s="13"/>
      <c r="AO128" s="8">
        <f t="shared" si="27"/>
        <v>0</v>
      </c>
    </row>
    <row r="129" spans="1:41">
      <c r="A129" s="101"/>
      <c r="B129" s="160" t="s">
        <v>72</v>
      </c>
      <c r="C129" s="145" t="s">
        <v>146</v>
      </c>
      <c r="D129" s="145"/>
      <c r="E129" s="6"/>
      <c r="F129" s="7"/>
      <c r="G129" s="7"/>
      <c r="H129" s="7"/>
      <c r="I129" s="7"/>
      <c r="J129" s="7"/>
      <c r="K129" s="8"/>
      <c r="L129" s="7"/>
      <c r="M129" s="9"/>
      <c r="N129" s="7"/>
      <c r="O129" s="7"/>
      <c r="P129" s="7"/>
      <c r="Q129" s="7"/>
      <c r="R129" s="7"/>
      <c r="S129" s="14"/>
      <c r="T129" s="13"/>
      <c r="U129" s="13"/>
      <c r="V129" s="103"/>
      <c r="W129" s="103"/>
      <c r="X129" s="15"/>
      <c r="Y129" s="29">
        <v>0</v>
      </c>
      <c r="Z129" s="103"/>
      <c r="AA129" s="13"/>
      <c r="AB129" s="13"/>
      <c r="AC129" s="13"/>
      <c r="AD129" s="13"/>
      <c r="AE129" s="15"/>
      <c r="AF129" s="15"/>
      <c r="AG129" s="13"/>
      <c r="AH129" s="13"/>
      <c r="AI129" s="13"/>
      <c r="AJ129" s="15"/>
      <c r="AK129" s="13"/>
      <c r="AL129" s="13"/>
      <c r="AM129" s="13"/>
      <c r="AN129" s="13"/>
      <c r="AO129" s="8">
        <f t="shared" si="27"/>
        <v>0</v>
      </c>
    </row>
    <row r="130" spans="1:41">
      <c r="A130" s="101"/>
      <c r="B130" s="160"/>
      <c r="C130" s="162" t="s">
        <v>147</v>
      </c>
      <c r="D130" s="162"/>
      <c r="E130" s="6"/>
      <c r="F130" s="7"/>
      <c r="G130" s="7"/>
      <c r="H130" s="7"/>
      <c r="I130" s="7"/>
      <c r="J130" s="7"/>
      <c r="K130" s="8"/>
      <c r="L130" s="7"/>
      <c r="M130" s="9"/>
      <c r="N130" s="7"/>
      <c r="O130" s="7"/>
      <c r="P130" s="7"/>
      <c r="Q130" s="7"/>
      <c r="R130" s="7"/>
      <c r="S130" s="14"/>
      <c r="T130" s="13"/>
      <c r="U130" s="13"/>
      <c r="V130" s="103"/>
      <c r="W130" s="103"/>
      <c r="X130" s="15"/>
      <c r="Y130" s="29"/>
      <c r="Z130" s="103"/>
      <c r="AA130" s="13"/>
      <c r="AB130" s="13"/>
      <c r="AC130" s="13"/>
      <c r="AD130" s="13"/>
      <c r="AE130" s="15"/>
      <c r="AF130" s="15"/>
      <c r="AG130" s="13"/>
      <c r="AH130" s="13"/>
      <c r="AI130" s="13"/>
      <c r="AJ130" s="15"/>
      <c r="AK130" s="13"/>
      <c r="AL130" s="13"/>
      <c r="AM130" s="13"/>
      <c r="AN130" s="13"/>
      <c r="AO130" s="8">
        <f t="shared" si="27"/>
        <v>0</v>
      </c>
    </row>
    <row r="131" spans="1:41">
      <c r="A131" s="101"/>
      <c r="B131" s="160"/>
      <c r="C131" s="162" t="s">
        <v>148</v>
      </c>
      <c r="D131" s="162"/>
      <c r="E131" s="6"/>
      <c r="F131" s="7"/>
      <c r="G131" s="7"/>
      <c r="H131" s="7"/>
      <c r="I131" s="7"/>
      <c r="J131" s="7"/>
      <c r="K131" s="8"/>
      <c r="L131" s="7"/>
      <c r="M131" s="9"/>
      <c r="N131" s="7"/>
      <c r="O131" s="7"/>
      <c r="P131" s="7"/>
      <c r="Q131" s="7"/>
      <c r="R131" s="7"/>
      <c r="S131" s="14"/>
      <c r="T131" s="13"/>
      <c r="U131" s="13"/>
      <c r="V131" s="103"/>
      <c r="W131" s="103"/>
      <c r="X131" s="15"/>
      <c r="Y131" s="29">
        <v>0</v>
      </c>
      <c r="Z131" s="103"/>
      <c r="AA131" s="13"/>
      <c r="AB131" s="13"/>
      <c r="AC131" s="13"/>
      <c r="AD131" s="13"/>
      <c r="AE131" s="15"/>
      <c r="AF131" s="15"/>
      <c r="AG131" s="13"/>
      <c r="AH131" s="13"/>
      <c r="AI131" s="13"/>
      <c r="AJ131" s="15"/>
      <c r="AK131" s="13"/>
      <c r="AL131" s="13"/>
      <c r="AM131" s="13"/>
      <c r="AN131" s="13"/>
      <c r="AO131" s="8">
        <f t="shared" si="27"/>
        <v>0</v>
      </c>
    </row>
    <row r="132" spans="1:41">
      <c r="A132" s="165" t="s">
        <v>149</v>
      </c>
      <c r="B132" s="137" t="s">
        <v>150</v>
      </c>
      <c r="C132" s="149"/>
      <c r="D132" s="149"/>
      <c r="E132" s="6">
        <v>144.80000000000001</v>
      </c>
      <c r="F132" s="7"/>
      <c r="G132" s="7"/>
      <c r="H132" s="7"/>
      <c r="I132" s="7"/>
      <c r="J132" s="7"/>
      <c r="K132" s="8"/>
      <c r="L132" s="7"/>
      <c r="M132" s="9"/>
      <c r="N132" s="7"/>
      <c r="O132" s="7"/>
      <c r="P132" s="7"/>
      <c r="Q132" s="7"/>
      <c r="R132" s="7"/>
      <c r="S132" s="14"/>
      <c r="T132" s="14"/>
      <c r="U132" s="13"/>
      <c r="V132" s="103"/>
      <c r="W132" s="103"/>
      <c r="X132" s="15"/>
      <c r="Y132" s="29">
        <v>0</v>
      </c>
      <c r="Z132" s="103"/>
      <c r="AA132" s="13"/>
      <c r="AB132" s="13"/>
      <c r="AC132" s="13"/>
      <c r="AD132" s="13"/>
      <c r="AE132" s="15"/>
      <c r="AF132" s="15"/>
      <c r="AG132" s="13"/>
      <c r="AH132" s="13"/>
      <c r="AI132" s="13"/>
      <c r="AJ132" s="15"/>
      <c r="AK132" s="13"/>
      <c r="AL132" s="13"/>
      <c r="AM132" s="13"/>
      <c r="AN132" s="13"/>
      <c r="AO132" s="8">
        <f>SUM(F132:AK132)</f>
        <v>0</v>
      </c>
    </row>
    <row r="133" spans="1:41">
      <c r="A133" s="165"/>
      <c r="B133" s="137" t="s">
        <v>151</v>
      </c>
      <c r="C133" s="149"/>
      <c r="D133" s="149"/>
      <c r="E133" s="6">
        <v>146</v>
      </c>
      <c r="F133" s="7"/>
      <c r="G133" s="7"/>
      <c r="H133" s="7"/>
      <c r="I133" s="7"/>
      <c r="J133" s="7"/>
      <c r="K133" s="8"/>
      <c r="L133" s="7"/>
      <c r="M133" s="9"/>
      <c r="N133" s="7"/>
      <c r="O133" s="7"/>
      <c r="P133" s="7"/>
      <c r="Q133" s="7"/>
      <c r="R133" s="7"/>
      <c r="S133" s="14"/>
      <c r="T133" s="14"/>
      <c r="U133" s="13"/>
      <c r="V133" s="103"/>
      <c r="W133" s="103"/>
      <c r="X133" s="15"/>
      <c r="Y133" s="29"/>
      <c r="Z133" s="103"/>
      <c r="AA133" s="13"/>
      <c r="AB133" s="13"/>
      <c r="AC133" s="13"/>
      <c r="AD133" s="13"/>
      <c r="AE133" s="15"/>
      <c r="AF133" s="15"/>
      <c r="AG133" s="13"/>
      <c r="AH133" s="13"/>
      <c r="AI133" s="13"/>
      <c r="AJ133" s="15"/>
      <c r="AK133" s="13"/>
      <c r="AL133" s="13"/>
      <c r="AM133" s="13"/>
      <c r="AN133" s="13"/>
      <c r="AO133" s="8">
        <f>SUM(F133:AK133)</f>
        <v>0</v>
      </c>
    </row>
    <row r="134" spans="1:41">
      <c r="A134" s="165"/>
      <c r="B134" s="157" t="s">
        <v>115</v>
      </c>
      <c r="C134" s="157"/>
      <c r="D134" s="157"/>
      <c r="E134" s="6"/>
      <c r="F134" s="7"/>
      <c r="G134" s="7"/>
      <c r="H134" s="7"/>
      <c r="I134" s="7"/>
      <c r="J134" s="7"/>
      <c r="K134" s="8"/>
      <c r="L134" s="7"/>
      <c r="M134" s="9"/>
      <c r="N134" s="7"/>
      <c r="O134" s="7"/>
      <c r="P134" s="7"/>
      <c r="Q134" s="7"/>
      <c r="R134" s="7"/>
      <c r="S134" s="14"/>
      <c r="T134" s="14"/>
      <c r="U134" s="13"/>
      <c r="V134" s="103"/>
      <c r="W134" s="103"/>
      <c r="X134" s="15"/>
      <c r="Y134" s="29">
        <v>0</v>
      </c>
      <c r="Z134" s="103"/>
      <c r="AA134" s="13"/>
      <c r="AB134" s="13"/>
      <c r="AC134" s="13"/>
      <c r="AD134" s="13"/>
      <c r="AE134" s="15"/>
      <c r="AF134" s="15"/>
      <c r="AG134" s="13"/>
      <c r="AH134" s="13"/>
      <c r="AI134" s="13"/>
      <c r="AJ134" s="15"/>
      <c r="AK134" s="13"/>
      <c r="AL134" s="13"/>
      <c r="AM134" s="13"/>
      <c r="AN134" s="13"/>
      <c r="AO134" s="8"/>
    </row>
    <row r="135" spans="1:41">
      <c r="A135" s="165"/>
      <c r="B135" s="150" t="s">
        <v>152</v>
      </c>
      <c r="C135" s="161"/>
      <c r="D135" s="161"/>
      <c r="E135" s="6">
        <v>147.19999999999999</v>
      </c>
      <c r="F135" s="7"/>
      <c r="G135" s="7"/>
      <c r="H135" s="7"/>
      <c r="I135" s="7"/>
      <c r="J135" s="7"/>
      <c r="K135" s="8"/>
      <c r="L135" s="7"/>
      <c r="M135" s="9"/>
      <c r="N135" s="7"/>
      <c r="O135" s="7"/>
      <c r="P135" s="7"/>
      <c r="Q135" s="7"/>
      <c r="R135" s="7"/>
      <c r="S135" s="14"/>
      <c r="T135" s="14"/>
      <c r="U135" s="13"/>
      <c r="V135" s="103"/>
      <c r="W135" s="103"/>
      <c r="X135" s="15"/>
      <c r="Y135" s="29"/>
      <c r="Z135" s="103"/>
      <c r="AA135" s="13"/>
      <c r="AB135" s="13"/>
      <c r="AC135" s="13"/>
      <c r="AD135" s="13"/>
      <c r="AE135" s="15"/>
      <c r="AF135" s="15"/>
      <c r="AG135" s="13"/>
      <c r="AH135" s="13"/>
      <c r="AI135" s="13"/>
      <c r="AJ135" s="15"/>
      <c r="AK135" s="13"/>
      <c r="AL135" s="13"/>
      <c r="AM135" s="13"/>
      <c r="AN135" s="13"/>
      <c r="AO135" s="8">
        <f>SUM(F135:AK135)</f>
        <v>0</v>
      </c>
    </row>
    <row r="136" spans="1:41">
      <c r="A136" s="165"/>
      <c r="B136" s="137" t="s">
        <v>151</v>
      </c>
      <c r="C136" s="149"/>
      <c r="D136" s="149"/>
      <c r="E136" s="6">
        <v>148.4</v>
      </c>
      <c r="F136" s="7"/>
      <c r="G136" s="7"/>
      <c r="H136" s="7"/>
      <c r="I136" s="7"/>
      <c r="J136" s="7"/>
      <c r="K136" s="8"/>
      <c r="L136" s="7"/>
      <c r="M136" s="9"/>
      <c r="N136" s="7"/>
      <c r="O136" s="7"/>
      <c r="P136" s="7"/>
      <c r="Q136" s="7"/>
      <c r="R136" s="7"/>
      <c r="S136" s="14"/>
      <c r="T136" s="14"/>
      <c r="U136" s="13"/>
      <c r="V136" s="103"/>
      <c r="W136" s="103"/>
      <c r="X136" s="15"/>
      <c r="Y136" s="29">
        <v>0</v>
      </c>
      <c r="Z136" s="103"/>
      <c r="AA136" s="13"/>
      <c r="AB136" s="13"/>
      <c r="AC136" s="13"/>
      <c r="AD136" s="13"/>
      <c r="AE136" s="15"/>
      <c r="AF136" s="15"/>
      <c r="AG136" s="13"/>
      <c r="AH136" s="13"/>
      <c r="AI136" s="13"/>
      <c r="AJ136" s="15"/>
      <c r="AK136" s="13"/>
      <c r="AL136" s="13"/>
      <c r="AM136" s="13"/>
      <c r="AN136" s="13"/>
      <c r="AO136" s="8">
        <f>SUM(F136:AK136)</f>
        <v>0</v>
      </c>
    </row>
    <row r="137" spans="1:41">
      <c r="A137" s="165"/>
      <c r="B137" s="157" t="s">
        <v>115</v>
      </c>
      <c r="C137" s="157"/>
      <c r="D137" s="157"/>
      <c r="E137" s="6"/>
      <c r="F137" s="7"/>
      <c r="G137" s="7"/>
      <c r="H137" s="7"/>
      <c r="I137" s="7"/>
      <c r="J137" s="7"/>
      <c r="K137" s="8"/>
      <c r="L137" s="7"/>
      <c r="M137" s="9"/>
      <c r="N137" s="7"/>
      <c r="O137" s="7"/>
      <c r="P137" s="7"/>
      <c r="Q137" s="7"/>
      <c r="R137" s="7"/>
      <c r="S137" s="14"/>
      <c r="T137" s="14"/>
      <c r="U137" s="13"/>
      <c r="V137" s="103"/>
      <c r="W137" s="103"/>
      <c r="X137" s="15"/>
      <c r="Y137" s="29"/>
      <c r="Z137" s="103"/>
      <c r="AA137" s="13"/>
      <c r="AB137" s="13"/>
      <c r="AC137" s="13"/>
      <c r="AD137" s="13"/>
      <c r="AE137" s="15"/>
      <c r="AF137" s="15"/>
      <c r="AG137" s="13"/>
      <c r="AH137" s="13"/>
      <c r="AI137" s="13"/>
      <c r="AJ137" s="15"/>
      <c r="AK137" s="13"/>
      <c r="AL137" s="13"/>
      <c r="AM137" s="13"/>
      <c r="AN137" s="13"/>
      <c r="AO137" s="8"/>
    </row>
    <row r="138" spans="1:41">
      <c r="A138" s="165"/>
      <c r="B138" s="137" t="s">
        <v>153</v>
      </c>
      <c r="C138" s="149"/>
      <c r="D138" s="149"/>
      <c r="E138" s="6">
        <v>149.6</v>
      </c>
      <c r="F138" s="7"/>
      <c r="G138" s="7"/>
      <c r="H138" s="7"/>
      <c r="I138" s="7"/>
      <c r="J138" s="7"/>
      <c r="K138" s="8"/>
      <c r="L138" s="7"/>
      <c r="M138" s="9"/>
      <c r="N138" s="7"/>
      <c r="O138" s="7"/>
      <c r="P138" s="7"/>
      <c r="Q138" s="7"/>
      <c r="R138" s="7"/>
      <c r="S138" s="14"/>
      <c r="T138" s="14"/>
      <c r="U138" s="13"/>
      <c r="V138" s="103"/>
      <c r="W138" s="103"/>
      <c r="X138" s="15"/>
      <c r="Y138" s="29"/>
      <c r="Z138" s="103"/>
      <c r="AA138" s="13"/>
      <c r="AB138" s="13"/>
      <c r="AC138" s="13"/>
      <c r="AD138" s="13"/>
      <c r="AE138" s="15"/>
      <c r="AF138" s="15"/>
      <c r="AG138" s="13"/>
      <c r="AH138" s="13"/>
      <c r="AI138" s="13"/>
      <c r="AJ138" s="15"/>
      <c r="AK138" s="13"/>
      <c r="AL138" s="13"/>
      <c r="AM138" s="13"/>
      <c r="AN138" s="13"/>
      <c r="AO138" s="8">
        <f>SUM(F138:AK138)</f>
        <v>0</v>
      </c>
    </row>
    <row r="139" spans="1:41">
      <c r="A139" s="165"/>
      <c r="B139" s="137" t="s">
        <v>151</v>
      </c>
      <c r="C139" s="149"/>
      <c r="D139" s="149"/>
      <c r="E139" s="6">
        <v>150.80000000000001</v>
      </c>
      <c r="F139" s="7"/>
      <c r="G139" s="7"/>
      <c r="H139" s="7"/>
      <c r="I139" s="7"/>
      <c r="J139" s="7"/>
      <c r="K139" s="8"/>
      <c r="L139" s="7"/>
      <c r="M139" s="9"/>
      <c r="N139" s="7"/>
      <c r="O139" s="7"/>
      <c r="P139" s="7"/>
      <c r="Q139" s="7"/>
      <c r="R139" s="7"/>
      <c r="S139" s="14"/>
      <c r="T139" s="14"/>
      <c r="U139" s="13"/>
      <c r="V139" s="103"/>
      <c r="W139" s="103"/>
      <c r="X139" s="15"/>
      <c r="Y139" s="29">
        <v>0</v>
      </c>
      <c r="Z139" s="103"/>
      <c r="AA139" s="13"/>
      <c r="AB139" s="13"/>
      <c r="AC139" s="13"/>
      <c r="AD139" s="13"/>
      <c r="AE139" s="15"/>
      <c r="AF139" s="15"/>
      <c r="AG139" s="13"/>
      <c r="AH139" s="13"/>
      <c r="AI139" s="13"/>
      <c r="AJ139" s="15"/>
      <c r="AK139" s="13"/>
      <c r="AL139" s="13"/>
      <c r="AM139" s="13"/>
      <c r="AN139" s="13"/>
      <c r="AO139" s="8">
        <f>SUM(F139:AK139)</f>
        <v>0</v>
      </c>
    </row>
    <row r="140" spans="1:41">
      <c r="A140" s="165"/>
      <c r="B140" s="97"/>
      <c r="C140" s="98"/>
      <c r="D140" s="98"/>
      <c r="E140" s="6"/>
      <c r="F140" s="7"/>
      <c r="G140" s="7"/>
      <c r="H140" s="7"/>
      <c r="I140" s="7"/>
      <c r="J140" s="7"/>
      <c r="K140" s="8"/>
      <c r="L140" s="7"/>
      <c r="M140" s="9"/>
      <c r="N140" s="7"/>
      <c r="O140" s="7"/>
      <c r="P140" s="7"/>
      <c r="Q140" s="7"/>
      <c r="R140" s="7"/>
      <c r="S140" s="14"/>
      <c r="T140" s="14"/>
      <c r="U140" s="13"/>
      <c r="V140" s="103"/>
      <c r="W140" s="103"/>
      <c r="X140" s="15"/>
      <c r="Y140" s="29"/>
      <c r="Z140" s="103"/>
      <c r="AA140" s="13"/>
      <c r="AB140" s="13"/>
      <c r="AC140" s="13"/>
      <c r="AD140" s="13"/>
      <c r="AE140" s="15"/>
      <c r="AF140" s="15"/>
      <c r="AG140" s="13"/>
      <c r="AH140" s="13"/>
      <c r="AI140" s="13"/>
      <c r="AJ140" s="15"/>
      <c r="AK140" s="13"/>
      <c r="AL140" s="13"/>
      <c r="AM140" s="13"/>
      <c r="AN140" s="13"/>
      <c r="AO140" s="8"/>
    </row>
    <row r="141" spans="1:41">
      <c r="A141" s="165"/>
      <c r="B141" s="137" t="s">
        <v>154</v>
      </c>
      <c r="C141" s="149"/>
      <c r="D141" s="149"/>
      <c r="E141" s="6">
        <v>152</v>
      </c>
      <c r="F141" s="7"/>
      <c r="G141" s="7"/>
      <c r="H141" s="7"/>
      <c r="I141" s="7"/>
      <c r="J141" s="7"/>
      <c r="K141" s="8"/>
      <c r="L141" s="7"/>
      <c r="M141" s="9"/>
      <c r="N141" s="7"/>
      <c r="O141" s="7"/>
      <c r="P141" s="7"/>
      <c r="Q141" s="7"/>
      <c r="R141" s="7"/>
      <c r="S141" s="14"/>
      <c r="T141" s="14"/>
      <c r="U141" s="13"/>
      <c r="V141" s="103"/>
      <c r="W141" s="103"/>
      <c r="X141" s="15"/>
      <c r="Y141" s="29">
        <v>0</v>
      </c>
      <c r="Z141" s="103"/>
      <c r="AA141" s="13"/>
      <c r="AB141" s="13"/>
      <c r="AC141" s="13"/>
      <c r="AD141" s="13"/>
      <c r="AE141" s="15"/>
      <c r="AF141" s="15"/>
      <c r="AG141" s="13"/>
      <c r="AH141" s="13"/>
      <c r="AI141" s="13"/>
      <c r="AJ141" s="15"/>
      <c r="AK141" s="13"/>
      <c r="AL141" s="13"/>
      <c r="AM141" s="13"/>
      <c r="AN141" s="13"/>
      <c r="AO141" s="8">
        <f>SUM(F141:AK141)</f>
        <v>0</v>
      </c>
    </row>
    <row r="142" spans="1:41">
      <c r="A142" s="165"/>
      <c r="B142" s="137" t="s">
        <v>151</v>
      </c>
      <c r="C142" s="149"/>
      <c r="D142" s="149"/>
      <c r="E142" s="6">
        <v>153.19999999999999</v>
      </c>
      <c r="F142" s="7"/>
      <c r="G142" s="7"/>
      <c r="H142" s="7"/>
      <c r="I142" s="7"/>
      <c r="J142" s="7"/>
      <c r="K142" s="8"/>
      <c r="L142" s="7"/>
      <c r="M142" s="9"/>
      <c r="N142" s="7"/>
      <c r="O142" s="7"/>
      <c r="P142" s="7"/>
      <c r="Q142" s="7"/>
      <c r="R142" s="7"/>
      <c r="S142" s="14"/>
      <c r="T142" s="32"/>
      <c r="U142" s="13"/>
      <c r="V142" s="103"/>
      <c r="W142" s="103"/>
      <c r="X142" s="15"/>
      <c r="Y142" s="29">
        <v>0</v>
      </c>
      <c r="Z142" s="103"/>
      <c r="AA142" s="13"/>
      <c r="AB142" s="13"/>
      <c r="AC142" s="13"/>
      <c r="AD142" s="13"/>
      <c r="AE142" s="15"/>
      <c r="AF142" s="15"/>
      <c r="AG142" s="13"/>
      <c r="AH142" s="13"/>
      <c r="AI142" s="13"/>
      <c r="AJ142" s="15"/>
      <c r="AK142" s="13"/>
      <c r="AL142" s="13"/>
      <c r="AM142" s="13"/>
      <c r="AN142" s="13"/>
      <c r="AO142" s="8">
        <f>SUM(F142:AK142)</f>
        <v>0</v>
      </c>
    </row>
    <row r="143" spans="1:41">
      <c r="A143" s="96"/>
      <c r="B143" s="97"/>
      <c r="C143" s="98"/>
      <c r="D143" s="98"/>
      <c r="E143" s="6"/>
      <c r="F143" s="7"/>
      <c r="G143" s="7"/>
      <c r="H143" s="7"/>
      <c r="I143" s="7"/>
      <c r="J143" s="7"/>
      <c r="K143" s="8"/>
      <c r="L143" s="7"/>
      <c r="M143" s="9"/>
      <c r="N143" s="7"/>
      <c r="O143" s="7"/>
      <c r="P143" s="7"/>
      <c r="Q143" s="7"/>
      <c r="R143" s="7"/>
      <c r="S143" s="14"/>
      <c r="T143" s="32"/>
      <c r="U143" s="13"/>
      <c r="V143" s="103"/>
      <c r="W143" s="103"/>
      <c r="X143" s="15"/>
      <c r="Y143" s="29"/>
      <c r="Z143" s="103"/>
      <c r="AA143" s="13"/>
      <c r="AB143" s="13"/>
      <c r="AC143" s="13"/>
      <c r="AD143" s="13"/>
      <c r="AE143" s="15"/>
      <c r="AF143" s="15"/>
      <c r="AG143" s="13"/>
      <c r="AH143" s="13"/>
      <c r="AI143" s="13"/>
      <c r="AJ143" s="15"/>
      <c r="AK143" s="13"/>
      <c r="AL143" s="13"/>
      <c r="AM143" s="13"/>
      <c r="AN143" s="13"/>
      <c r="AO143" s="8"/>
    </row>
    <row r="144" spans="1:41" ht="83.25">
      <c r="A144" s="101"/>
      <c r="B144" s="167" t="s">
        <v>0</v>
      </c>
      <c r="C144" s="167"/>
      <c r="D144" s="167"/>
      <c r="E144" s="13">
        <v>129</v>
      </c>
      <c r="F144" s="113" t="s">
        <v>108</v>
      </c>
      <c r="G144" s="113" t="s">
        <v>3</v>
      </c>
      <c r="H144" s="113" t="s">
        <v>4</v>
      </c>
      <c r="I144" s="113" t="s">
        <v>5</v>
      </c>
      <c r="J144" s="113" t="s">
        <v>6</v>
      </c>
      <c r="K144" s="114" t="s">
        <v>7</v>
      </c>
      <c r="L144" s="113" t="s">
        <v>8</v>
      </c>
      <c r="M144" s="126" t="s">
        <v>9</v>
      </c>
      <c r="N144" s="113" t="s">
        <v>10</v>
      </c>
      <c r="O144" s="113" t="s">
        <v>11</v>
      </c>
      <c r="P144" s="113" t="s">
        <v>12</v>
      </c>
      <c r="Q144" s="113" t="s">
        <v>13</v>
      </c>
      <c r="R144" s="113" t="s">
        <v>14</v>
      </c>
      <c r="S144" s="115" t="s">
        <v>15</v>
      </c>
      <c r="T144" s="113" t="s">
        <v>155</v>
      </c>
      <c r="U144" s="113" t="s">
        <v>17</v>
      </c>
      <c r="V144" s="126" t="s">
        <v>18</v>
      </c>
      <c r="W144" s="126" t="s">
        <v>19</v>
      </c>
      <c r="X144" s="116" t="s">
        <v>20</v>
      </c>
      <c r="Y144" s="132" t="s">
        <v>21</v>
      </c>
      <c r="Z144" s="129"/>
      <c r="AA144" s="2" t="s">
        <v>23</v>
      </c>
      <c r="AB144" s="2" t="s">
        <v>24</v>
      </c>
      <c r="AC144" s="2" t="s">
        <v>25</v>
      </c>
      <c r="AD144" s="2" t="s">
        <v>26</v>
      </c>
      <c r="AE144" s="118" t="s">
        <v>27</v>
      </c>
      <c r="AF144" s="118" t="s">
        <v>28</v>
      </c>
      <c r="AG144" s="2" t="s">
        <v>29</v>
      </c>
      <c r="AH144" s="2" t="s">
        <v>30</v>
      </c>
      <c r="AI144" s="2" t="s">
        <v>31</v>
      </c>
      <c r="AJ144" s="118" t="s">
        <v>32</v>
      </c>
      <c r="AK144" s="2" t="s">
        <v>83</v>
      </c>
      <c r="AL144" s="2" t="s">
        <v>34</v>
      </c>
      <c r="AM144" s="2"/>
      <c r="AN144" s="2"/>
      <c r="AO144" s="117" t="s">
        <v>35</v>
      </c>
    </row>
    <row r="145" spans="1:41" ht="12.75" customHeight="1">
      <c r="A145" s="136" t="s">
        <v>156</v>
      </c>
      <c r="B145" s="137" t="s">
        <v>157</v>
      </c>
      <c r="C145" s="137"/>
      <c r="D145" s="137"/>
      <c r="E145" s="6">
        <v>154.4</v>
      </c>
      <c r="F145" s="7">
        <f>F146+F147</f>
        <v>0</v>
      </c>
      <c r="G145" s="7">
        <f>G146+G147</f>
        <v>0</v>
      </c>
      <c r="H145" s="7">
        <f t="shared" ref="H145:AN145" si="28">H146+H147</f>
        <v>0</v>
      </c>
      <c r="I145" s="7">
        <f t="shared" si="28"/>
        <v>0</v>
      </c>
      <c r="J145" s="7">
        <f t="shared" si="28"/>
        <v>0</v>
      </c>
      <c r="K145" s="7">
        <f t="shared" si="28"/>
        <v>0</v>
      </c>
      <c r="L145" s="7">
        <f t="shared" si="28"/>
        <v>0</v>
      </c>
      <c r="M145" s="9">
        <f t="shared" si="28"/>
        <v>0</v>
      </c>
      <c r="N145" s="7">
        <f t="shared" si="28"/>
        <v>0</v>
      </c>
      <c r="O145" s="7">
        <f t="shared" si="28"/>
        <v>0</v>
      </c>
      <c r="P145" s="7">
        <f t="shared" si="28"/>
        <v>0</v>
      </c>
      <c r="Q145" s="7">
        <f t="shared" si="28"/>
        <v>0</v>
      </c>
      <c r="R145" s="7">
        <f t="shared" si="28"/>
        <v>0</v>
      </c>
      <c r="S145" s="7">
        <f t="shared" si="28"/>
        <v>0</v>
      </c>
      <c r="T145" s="7">
        <f t="shared" si="28"/>
        <v>0</v>
      </c>
      <c r="U145" s="7">
        <f t="shared" si="28"/>
        <v>0</v>
      </c>
      <c r="V145" s="9">
        <f t="shared" si="28"/>
        <v>0</v>
      </c>
      <c r="W145" s="7">
        <f t="shared" si="28"/>
        <v>0</v>
      </c>
      <c r="X145" s="11">
        <f t="shared" si="28"/>
        <v>0</v>
      </c>
      <c r="Y145" s="12">
        <v>2509</v>
      </c>
      <c r="Z145" s="7">
        <f t="shared" si="28"/>
        <v>0</v>
      </c>
      <c r="AA145" s="7">
        <f t="shared" si="28"/>
        <v>0</v>
      </c>
      <c r="AB145" s="7">
        <f t="shared" si="28"/>
        <v>0</v>
      </c>
      <c r="AC145" s="7">
        <f t="shared" si="28"/>
        <v>0</v>
      </c>
      <c r="AD145" s="7">
        <f t="shared" si="28"/>
        <v>0</v>
      </c>
      <c r="AE145" s="11">
        <f t="shared" si="28"/>
        <v>0</v>
      </c>
      <c r="AF145" s="11">
        <f t="shared" si="28"/>
        <v>0</v>
      </c>
      <c r="AG145" s="7">
        <f t="shared" si="28"/>
        <v>0</v>
      </c>
      <c r="AH145" s="7">
        <f t="shared" si="28"/>
        <v>0</v>
      </c>
      <c r="AI145" s="7">
        <f t="shared" si="28"/>
        <v>0</v>
      </c>
      <c r="AJ145" s="11">
        <f t="shared" si="28"/>
        <v>0</v>
      </c>
      <c r="AK145" s="7">
        <f t="shared" si="28"/>
        <v>0</v>
      </c>
      <c r="AL145" s="7">
        <f t="shared" si="28"/>
        <v>0</v>
      </c>
      <c r="AM145" s="7">
        <f t="shared" si="28"/>
        <v>0</v>
      </c>
      <c r="AN145" s="7">
        <f t="shared" si="28"/>
        <v>0</v>
      </c>
      <c r="AO145" s="8">
        <f>AO146+AO147</f>
        <v>4814</v>
      </c>
    </row>
    <row r="146" spans="1:41" ht="15" customHeight="1">
      <c r="A146" s="136"/>
      <c r="B146" s="141" t="s">
        <v>72</v>
      </c>
      <c r="C146" s="168" t="s">
        <v>158</v>
      </c>
      <c r="D146" s="168"/>
      <c r="E146" s="6">
        <v>155.6</v>
      </c>
      <c r="F146" s="7"/>
      <c r="G146" s="7"/>
      <c r="H146" s="7"/>
      <c r="I146" s="7"/>
      <c r="J146" s="7"/>
      <c r="K146" s="8"/>
      <c r="L146" s="7"/>
      <c r="M146" s="9"/>
      <c r="N146" s="7"/>
      <c r="O146" s="7"/>
      <c r="P146" s="7"/>
      <c r="Q146" s="7"/>
      <c r="R146" s="7"/>
      <c r="S146" s="14"/>
      <c r="T146" s="33"/>
      <c r="U146" s="13"/>
      <c r="V146" s="103"/>
      <c r="W146" s="9"/>
      <c r="X146" s="15"/>
      <c r="Y146" s="29">
        <v>3057</v>
      </c>
      <c r="Z146" s="103"/>
      <c r="AA146" s="103"/>
      <c r="AB146" s="13"/>
      <c r="AC146" s="13"/>
      <c r="AD146" s="13"/>
      <c r="AE146" s="15"/>
      <c r="AF146" s="15"/>
      <c r="AG146" s="13"/>
      <c r="AH146" s="13"/>
      <c r="AI146" s="13"/>
      <c r="AJ146" s="15"/>
      <c r="AK146" s="13"/>
      <c r="AL146" s="13"/>
      <c r="AM146" s="13"/>
      <c r="AN146" s="13"/>
      <c r="AO146" s="8">
        <f t="shared" ref="AO146:AO151" si="29">SUM(F146:AK146)</f>
        <v>3057</v>
      </c>
    </row>
    <row r="147" spans="1:41" ht="13.5" customHeight="1">
      <c r="A147" s="136"/>
      <c r="B147" s="141"/>
      <c r="C147" s="168" t="s">
        <v>159</v>
      </c>
      <c r="D147" s="168"/>
      <c r="E147" s="6">
        <v>156.80000000000001</v>
      </c>
      <c r="F147" s="7"/>
      <c r="G147" s="7"/>
      <c r="H147" s="7"/>
      <c r="I147" s="7"/>
      <c r="J147" s="7"/>
      <c r="K147" s="8"/>
      <c r="L147" s="7"/>
      <c r="M147" s="9"/>
      <c r="N147" s="7"/>
      <c r="O147" s="7"/>
      <c r="P147" s="7"/>
      <c r="Q147" s="7"/>
      <c r="R147" s="7"/>
      <c r="S147" s="14"/>
      <c r="T147" s="33"/>
      <c r="U147" s="13"/>
      <c r="V147" s="103"/>
      <c r="W147" s="9"/>
      <c r="X147" s="15"/>
      <c r="Y147" s="29">
        <v>1757</v>
      </c>
      <c r="Z147" s="103"/>
      <c r="AA147" s="103"/>
      <c r="AB147" s="13"/>
      <c r="AC147" s="13"/>
      <c r="AD147" s="13"/>
      <c r="AE147" s="15"/>
      <c r="AF147" s="15"/>
      <c r="AG147" s="13"/>
      <c r="AH147" s="13"/>
      <c r="AI147" s="13"/>
      <c r="AJ147" s="15"/>
      <c r="AK147" s="13"/>
      <c r="AL147" s="13"/>
      <c r="AM147" s="13"/>
      <c r="AN147" s="13"/>
      <c r="AO147" s="8">
        <f t="shared" si="29"/>
        <v>1757</v>
      </c>
    </row>
    <row r="148" spans="1:41">
      <c r="A148" s="136"/>
      <c r="B148" s="146" t="s">
        <v>160</v>
      </c>
      <c r="C148" s="146"/>
      <c r="D148" s="146"/>
      <c r="E148" s="6">
        <v>158</v>
      </c>
      <c r="F148" s="7"/>
      <c r="G148" s="7"/>
      <c r="H148" s="7"/>
      <c r="I148" s="7"/>
      <c r="J148" s="7"/>
      <c r="K148" s="34"/>
      <c r="L148" s="7"/>
      <c r="M148" s="9"/>
      <c r="N148" s="7"/>
      <c r="O148" s="7"/>
      <c r="P148" s="7"/>
      <c r="Q148" s="7"/>
      <c r="R148" s="7"/>
      <c r="S148" s="14"/>
      <c r="T148" s="14"/>
      <c r="U148" s="13"/>
      <c r="V148" s="103"/>
      <c r="W148" s="9"/>
      <c r="X148" s="15"/>
      <c r="Y148" s="29">
        <v>1330</v>
      </c>
      <c r="Z148" s="103"/>
      <c r="AA148" s="103"/>
      <c r="AB148" s="13"/>
      <c r="AC148" s="13"/>
      <c r="AD148" s="13"/>
      <c r="AE148" s="15"/>
      <c r="AF148" s="15"/>
      <c r="AG148" s="13"/>
      <c r="AH148" s="13"/>
      <c r="AI148" s="13"/>
      <c r="AJ148" s="15"/>
      <c r="AK148" s="13"/>
      <c r="AL148" s="13"/>
      <c r="AM148" s="13"/>
      <c r="AN148" s="13"/>
      <c r="AO148" s="8">
        <f t="shared" si="29"/>
        <v>1330</v>
      </c>
    </row>
    <row r="149" spans="1:41" ht="12" customHeight="1">
      <c r="A149" s="136"/>
      <c r="B149" s="146" t="s">
        <v>161</v>
      </c>
      <c r="C149" s="146"/>
      <c r="D149" s="146"/>
      <c r="E149" s="6">
        <v>159.19999999999999</v>
      </c>
      <c r="F149" s="7"/>
      <c r="G149" s="7"/>
      <c r="H149" s="7"/>
      <c r="I149" s="7"/>
      <c r="J149" s="7"/>
      <c r="K149" s="8"/>
      <c r="L149" s="7"/>
      <c r="M149" s="9"/>
      <c r="N149" s="7"/>
      <c r="O149" s="7"/>
      <c r="P149" s="7"/>
      <c r="Q149" s="7"/>
      <c r="R149" s="7"/>
      <c r="S149" s="14"/>
      <c r="T149" s="33"/>
      <c r="U149" s="13"/>
      <c r="V149" s="103"/>
      <c r="W149" s="9"/>
      <c r="X149" s="15"/>
      <c r="Y149" s="29">
        <v>0</v>
      </c>
      <c r="Z149" s="103"/>
      <c r="AA149" s="13"/>
      <c r="AB149" s="13"/>
      <c r="AC149" s="13"/>
      <c r="AD149" s="13"/>
      <c r="AE149" s="15"/>
      <c r="AF149" s="15"/>
      <c r="AG149" s="13"/>
      <c r="AH149" s="13"/>
      <c r="AI149" s="13"/>
      <c r="AJ149" s="15"/>
      <c r="AK149" s="13"/>
      <c r="AL149" s="13"/>
      <c r="AM149" s="13"/>
      <c r="AN149" s="13"/>
      <c r="AO149" s="8">
        <f t="shared" si="29"/>
        <v>0</v>
      </c>
    </row>
    <row r="150" spans="1:41" ht="19.5" customHeight="1">
      <c r="A150" s="136"/>
      <c r="B150" s="163" t="s">
        <v>162</v>
      </c>
      <c r="C150" s="163"/>
      <c r="D150" s="163"/>
      <c r="E150" s="6"/>
      <c r="F150" s="7"/>
      <c r="G150" s="7"/>
      <c r="H150" s="7"/>
      <c r="I150" s="7"/>
      <c r="J150" s="7"/>
      <c r="K150" s="8"/>
      <c r="L150" s="7"/>
      <c r="M150" s="9"/>
      <c r="N150" s="7"/>
      <c r="O150" s="7"/>
      <c r="P150" s="7"/>
      <c r="Q150" s="7"/>
      <c r="R150" s="28"/>
      <c r="S150" s="14"/>
      <c r="T150" s="33"/>
      <c r="U150" s="13"/>
      <c r="V150" s="103"/>
      <c r="W150" s="9"/>
      <c r="X150" s="15"/>
      <c r="Y150" s="29">
        <v>35</v>
      </c>
      <c r="Z150" s="103"/>
      <c r="AA150" s="13"/>
      <c r="AB150" s="13"/>
      <c r="AC150" s="13"/>
      <c r="AD150" s="13"/>
      <c r="AE150" s="15"/>
      <c r="AF150" s="15"/>
      <c r="AG150" s="13"/>
      <c r="AH150" s="13"/>
      <c r="AI150" s="13"/>
      <c r="AJ150" s="15"/>
      <c r="AK150" s="13"/>
      <c r="AL150" s="13"/>
      <c r="AM150" s="13"/>
      <c r="AN150" s="13"/>
      <c r="AO150" s="8">
        <f t="shared" si="29"/>
        <v>35</v>
      </c>
    </row>
    <row r="151" spans="1:41" ht="22.5" customHeight="1">
      <c r="A151" s="136"/>
      <c r="B151" s="150" t="s">
        <v>163</v>
      </c>
      <c r="C151" s="150"/>
      <c r="D151" s="150"/>
      <c r="E151" s="6">
        <v>160.4</v>
      </c>
      <c r="F151" s="7"/>
      <c r="G151" s="7"/>
      <c r="H151" s="7"/>
      <c r="I151" s="7"/>
      <c r="J151" s="7"/>
      <c r="K151" s="8"/>
      <c r="L151" s="7"/>
      <c r="M151" s="9"/>
      <c r="N151" s="7"/>
      <c r="O151" s="7"/>
      <c r="P151" s="7"/>
      <c r="Q151" s="7"/>
      <c r="R151" s="7"/>
      <c r="S151" s="14"/>
      <c r="T151" s="33"/>
      <c r="U151" s="13"/>
      <c r="V151" s="103"/>
      <c r="W151" s="9"/>
      <c r="X151" s="15"/>
      <c r="Y151" s="29">
        <v>0</v>
      </c>
      <c r="Z151" s="103"/>
      <c r="AA151" s="13"/>
      <c r="AB151" s="13"/>
      <c r="AC151" s="13"/>
      <c r="AD151" s="13"/>
      <c r="AE151" s="15"/>
      <c r="AF151" s="15"/>
      <c r="AG151" s="13"/>
      <c r="AH151" s="13"/>
      <c r="AI151" s="13"/>
      <c r="AJ151" s="15"/>
      <c r="AK151" s="13"/>
      <c r="AL151" s="13"/>
      <c r="AM151" s="13"/>
      <c r="AN151" s="13"/>
      <c r="AO151" s="8">
        <f t="shared" si="29"/>
        <v>0</v>
      </c>
    </row>
    <row r="152" spans="1:41">
      <c r="A152" s="136"/>
      <c r="B152" s="137" t="s">
        <v>164</v>
      </c>
      <c r="C152" s="139"/>
      <c r="D152" s="139"/>
      <c r="E152" s="6">
        <v>162.80000000000001</v>
      </c>
      <c r="F152" s="7"/>
      <c r="G152" s="7"/>
      <c r="H152" s="7"/>
      <c r="I152" s="7"/>
      <c r="J152" s="7"/>
      <c r="K152" s="8"/>
      <c r="L152" s="7"/>
      <c r="M152" s="9"/>
      <c r="N152" s="7"/>
      <c r="O152" s="7"/>
      <c r="P152" s="7"/>
      <c r="Q152" s="7"/>
      <c r="R152" s="7"/>
      <c r="S152" s="14"/>
      <c r="T152" s="33"/>
      <c r="U152" s="13"/>
      <c r="V152" s="103"/>
      <c r="W152" s="9"/>
      <c r="X152" s="15"/>
      <c r="Y152" s="29"/>
      <c r="Z152" s="103"/>
      <c r="AA152" s="13"/>
      <c r="AB152" s="13"/>
      <c r="AC152" s="13"/>
      <c r="AD152" s="13"/>
      <c r="AE152" s="15"/>
      <c r="AF152" s="15"/>
      <c r="AG152" s="13"/>
      <c r="AH152" s="13"/>
      <c r="AI152" s="13"/>
      <c r="AJ152" s="15"/>
      <c r="AK152" s="13"/>
      <c r="AL152" s="13"/>
      <c r="AM152" s="13"/>
      <c r="AN152" s="13"/>
      <c r="AO152" s="8">
        <f t="shared" ref="AO152:AO161" si="30">SUM(F152:AB152)</f>
        <v>0</v>
      </c>
    </row>
    <row r="153" spans="1:41" ht="34.5" customHeight="1">
      <c r="A153" s="136"/>
      <c r="B153" s="137" t="s">
        <v>165</v>
      </c>
      <c r="C153" s="137"/>
      <c r="D153" s="137"/>
      <c r="E153" s="6">
        <v>164</v>
      </c>
      <c r="F153" s="7"/>
      <c r="G153" s="7"/>
      <c r="H153" s="7"/>
      <c r="I153" s="7"/>
      <c r="J153" s="7"/>
      <c r="K153" s="8"/>
      <c r="L153" s="7"/>
      <c r="M153" s="9"/>
      <c r="N153" s="7"/>
      <c r="O153" s="7"/>
      <c r="P153" s="7"/>
      <c r="Q153" s="7"/>
      <c r="R153" s="7"/>
      <c r="S153" s="14"/>
      <c r="T153" s="33"/>
      <c r="U153" s="13"/>
      <c r="V153" s="103"/>
      <c r="W153" s="9"/>
      <c r="X153" s="15"/>
      <c r="Y153" s="88">
        <v>10</v>
      </c>
      <c r="Z153" s="103"/>
      <c r="AA153" s="13"/>
      <c r="AB153" s="13"/>
      <c r="AC153" s="13"/>
      <c r="AD153" s="13"/>
      <c r="AE153" s="15"/>
      <c r="AF153" s="15"/>
      <c r="AG153" s="13"/>
      <c r="AH153" s="13"/>
      <c r="AI153" s="13"/>
      <c r="AJ153" s="15"/>
      <c r="AK153" s="13"/>
      <c r="AL153" s="13"/>
      <c r="AM153" s="13"/>
      <c r="AN153" s="13"/>
      <c r="AO153" s="8">
        <f t="shared" si="30"/>
        <v>10</v>
      </c>
    </row>
    <row r="154" spans="1:41">
      <c r="A154" s="136"/>
      <c r="B154" s="137" t="s">
        <v>166</v>
      </c>
      <c r="C154" s="137"/>
      <c r="D154" s="137"/>
      <c r="E154" s="6">
        <v>165.2</v>
      </c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6"/>
      <c r="T154" s="37"/>
      <c r="U154" s="5"/>
      <c r="V154" s="5"/>
      <c r="W154" s="35"/>
      <c r="X154" s="38"/>
      <c r="Y154" s="29"/>
      <c r="Z154" s="5"/>
      <c r="AA154" s="5"/>
      <c r="AB154" s="5"/>
      <c r="AC154" s="5"/>
      <c r="AD154" s="5"/>
      <c r="AE154" s="38"/>
      <c r="AF154" s="38"/>
      <c r="AG154" s="5"/>
      <c r="AH154" s="5"/>
      <c r="AI154" s="5"/>
      <c r="AJ154" s="38"/>
      <c r="AK154" s="5"/>
      <c r="AL154" s="5"/>
      <c r="AM154" s="5"/>
      <c r="AN154" s="5"/>
      <c r="AO154" s="8">
        <f t="shared" si="30"/>
        <v>0</v>
      </c>
    </row>
    <row r="155" spans="1:41">
      <c r="A155" s="136"/>
      <c r="B155" s="164" t="s">
        <v>72</v>
      </c>
      <c r="C155" s="138" t="s">
        <v>167</v>
      </c>
      <c r="D155" s="138"/>
      <c r="E155" s="6">
        <v>166.4</v>
      </c>
      <c r="F155" s="7"/>
      <c r="G155" s="7"/>
      <c r="H155" s="7"/>
      <c r="I155" s="7"/>
      <c r="J155" s="7"/>
      <c r="K155" s="8"/>
      <c r="L155" s="7"/>
      <c r="M155" s="9"/>
      <c r="N155" s="7"/>
      <c r="O155" s="7"/>
      <c r="P155" s="7"/>
      <c r="Q155" s="7"/>
      <c r="R155" s="7"/>
      <c r="S155" s="14"/>
      <c r="T155" s="13"/>
      <c r="U155" s="13"/>
      <c r="V155" s="103"/>
      <c r="W155" s="9"/>
      <c r="X155" s="15"/>
      <c r="Y155" s="29"/>
      <c r="Z155" s="103"/>
      <c r="AA155" s="13"/>
      <c r="AB155" s="13"/>
      <c r="AC155" s="13"/>
      <c r="AD155" s="13"/>
      <c r="AE155" s="15"/>
      <c r="AF155" s="15"/>
      <c r="AG155" s="13"/>
      <c r="AH155" s="13"/>
      <c r="AI155" s="13"/>
      <c r="AJ155" s="15"/>
      <c r="AK155" s="13"/>
      <c r="AL155" s="13"/>
      <c r="AM155" s="13"/>
      <c r="AN155" s="13"/>
      <c r="AO155" s="8">
        <f t="shared" si="30"/>
        <v>0</v>
      </c>
    </row>
    <row r="156" spans="1:41">
      <c r="A156" s="136"/>
      <c r="B156" s="164"/>
      <c r="C156" s="138" t="s">
        <v>168</v>
      </c>
      <c r="D156" s="138"/>
      <c r="E156" s="6">
        <v>167.6</v>
      </c>
      <c r="F156" s="7"/>
      <c r="G156" s="7"/>
      <c r="H156" s="7"/>
      <c r="I156" s="7"/>
      <c r="J156" s="7"/>
      <c r="K156" s="8"/>
      <c r="L156" s="7"/>
      <c r="M156" s="9"/>
      <c r="N156" s="7"/>
      <c r="O156" s="7"/>
      <c r="P156" s="7"/>
      <c r="Q156" s="7"/>
      <c r="R156" s="7"/>
      <c r="S156" s="14"/>
      <c r="T156" s="13"/>
      <c r="U156" s="13"/>
      <c r="V156" s="103"/>
      <c r="W156" s="9"/>
      <c r="X156" s="15"/>
      <c r="Y156" s="29"/>
      <c r="Z156" s="103"/>
      <c r="AA156" s="13"/>
      <c r="AB156" s="13"/>
      <c r="AC156" s="13"/>
      <c r="AD156" s="13"/>
      <c r="AE156" s="15"/>
      <c r="AF156" s="15"/>
      <c r="AG156" s="13"/>
      <c r="AH156" s="13"/>
      <c r="AI156" s="13"/>
      <c r="AJ156" s="15"/>
      <c r="AK156" s="13"/>
      <c r="AL156" s="13"/>
      <c r="AM156" s="13"/>
      <c r="AN156" s="13"/>
      <c r="AO156" s="8">
        <f t="shared" si="30"/>
        <v>0</v>
      </c>
    </row>
    <row r="157" spans="1:41">
      <c r="A157" s="136"/>
      <c r="B157" s="164"/>
      <c r="C157" s="138" t="s">
        <v>169</v>
      </c>
      <c r="D157" s="138"/>
      <c r="E157" s="6">
        <v>168.8</v>
      </c>
      <c r="F157" s="7"/>
      <c r="G157" s="7"/>
      <c r="H157" s="7"/>
      <c r="I157" s="7"/>
      <c r="J157" s="7"/>
      <c r="K157" s="8"/>
      <c r="L157" s="7"/>
      <c r="M157" s="9"/>
      <c r="N157" s="7"/>
      <c r="O157" s="7"/>
      <c r="P157" s="7"/>
      <c r="Q157" s="7"/>
      <c r="R157" s="7"/>
      <c r="S157" s="14"/>
      <c r="T157" s="13"/>
      <c r="U157" s="13"/>
      <c r="V157" s="103"/>
      <c r="W157" s="9"/>
      <c r="X157" s="15"/>
      <c r="Y157" s="29"/>
      <c r="Z157" s="103"/>
      <c r="AA157" s="13"/>
      <c r="AB157" s="13"/>
      <c r="AC157" s="13"/>
      <c r="AD157" s="13"/>
      <c r="AE157" s="15"/>
      <c r="AF157" s="15"/>
      <c r="AG157" s="13"/>
      <c r="AH157" s="13"/>
      <c r="AI157" s="13"/>
      <c r="AJ157" s="15"/>
      <c r="AK157" s="13"/>
      <c r="AL157" s="13"/>
      <c r="AM157" s="13"/>
      <c r="AN157" s="13"/>
      <c r="AO157" s="8">
        <f t="shared" si="30"/>
        <v>0</v>
      </c>
    </row>
    <row r="158" spans="1:41">
      <c r="A158" s="101"/>
      <c r="B158" s="164"/>
      <c r="C158" s="138" t="s">
        <v>170</v>
      </c>
      <c r="D158" s="138"/>
      <c r="E158" s="6">
        <v>170</v>
      </c>
      <c r="F158" s="7"/>
      <c r="G158" s="7"/>
      <c r="H158" s="7"/>
      <c r="I158" s="7"/>
      <c r="J158" s="7"/>
      <c r="K158" s="8"/>
      <c r="L158" s="10"/>
      <c r="M158" s="9"/>
      <c r="N158" s="7"/>
      <c r="O158" s="7"/>
      <c r="P158" s="7"/>
      <c r="Q158" s="7"/>
      <c r="R158" s="7"/>
      <c r="S158" s="14"/>
      <c r="T158" s="13"/>
      <c r="U158" s="13"/>
      <c r="V158" s="103"/>
      <c r="W158" s="9"/>
      <c r="X158" s="15"/>
      <c r="Y158" s="29"/>
      <c r="Z158" s="103"/>
      <c r="AA158" s="13"/>
      <c r="AB158" s="13"/>
      <c r="AC158" s="13"/>
      <c r="AD158" s="13"/>
      <c r="AE158" s="15"/>
      <c r="AF158" s="15"/>
      <c r="AG158" s="13"/>
      <c r="AH158" s="13"/>
      <c r="AI158" s="13"/>
      <c r="AJ158" s="15"/>
      <c r="AK158" s="13"/>
      <c r="AL158" s="13"/>
      <c r="AM158" s="13"/>
      <c r="AN158" s="13"/>
      <c r="AO158" s="8">
        <f t="shared" si="30"/>
        <v>0</v>
      </c>
    </row>
    <row r="159" spans="1:41">
      <c r="A159" s="101"/>
      <c r="B159" s="164"/>
      <c r="C159" s="138" t="s">
        <v>171</v>
      </c>
      <c r="D159" s="138"/>
      <c r="E159" s="6">
        <v>171.2</v>
      </c>
      <c r="F159" s="7"/>
      <c r="G159" s="7"/>
      <c r="H159" s="7"/>
      <c r="I159" s="7"/>
      <c r="J159" s="7"/>
      <c r="K159" s="8"/>
      <c r="L159" s="7"/>
      <c r="M159" s="9"/>
      <c r="N159" s="7"/>
      <c r="O159" s="7"/>
      <c r="P159" s="7"/>
      <c r="Q159" s="7"/>
      <c r="R159" s="7"/>
      <c r="S159" s="14"/>
      <c r="T159" s="13"/>
      <c r="U159" s="13"/>
      <c r="V159" s="103"/>
      <c r="W159" s="9"/>
      <c r="X159" s="15"/>
      <c r="Y159" s="29"/>
      <c r="Z159" s="103"/>
      <c r="AA159" s="13"/>
      <c r="AB159" s="13"/>
      <c r="AC159" s="13"/>
      <c r="AD159" s="13"/>
      <c r="AE159" s="15"/>
      <c r="AF159" s="15"/>
      <c r="AG159" s="13"/>
      <c r="AH159" s="13"/>
      <c r="AI159" s="13"/>
      <c r="AJ159" s="15"/>
      <c r="AK159" s="13"/>
      <c r="AL159" s="13"/>
      <c r="AM159" s="13"/>
      <c r="AN159" s="13"/>
      <c r="AO159" s="8">
        <f t="shared" si="30"/>
        <v>0</v>
      </c>
    </row>
    <row r="160" spans="1:41">
      <c r="A160" s="101"/>
      <c r="B160" s="164"/>
      <c r="C160" s="138" t="s">
        <v>172</v>
      </c>
      <c r="D160" s="138"/>
      <c r="E160" s="6">
        <v>172.4</v>
      </c>
      <c r="F160" s="7"/>
      <c r="G160" s="7"/>
      <c r="H160" s="7"/>
      <c r="I160" s="7"/>
      <c r="J160" s="7"/>
      <c r="K160" s="8"/>
      <c r="L160" s="7"/>
      <c r="M160" s="9"/>
      <c r="N160" s="7"/>
      <c r="O160" s="7"/>
      <c r="P160" s="7"/>
      <c r="Q160" s="7"/>
      <c r="R160" s="7"/>
      <c r="S160" s="14"/>
      <c r="T160" s="13"/>
      <c r="U160" s="13"/>
      <c r="V160" s="103"/>
      <c r="W160" s="9"/>
      <c r="X160" s="15"/>
      <c r="Y160" s="29"/>
      <c r="Z160" s="103"/>
      <c r="AA160" s="13"/>
      <c r="AB160" s="13"/>
      <c r="AC160" s="13"/>
      <c r="AD160" s="13"/>
      <c r="AE160" s="15"/>
      <c r="AF160" s="15"/>
      <c r="AG160" s="13"/>
      <c r="AH160" s="13"/>
      <c r="AI160" s="13"/>
      <c r="AJ160" s="15"/>
      <c r="AK160" s="13"/>
      <c r="AL160" s="13"/>
      <c r="AM160" s="13"/>
      <c r="AN160" s="13"/>
      <c r="AO160" s="8">
        <f t="shared" si="30"/>
        <v>0</v>
      </c>
    </row>
    <row r="161" spans="1:41">
      <c r="A161" s="137" t="s">
        <v>173</v>
      </c>
      <c r="B161" s="137"/>
      <c r="C161" s="137"/>
      <c r="D161" s="137"/>
      <c r="E161" s="6">
        <v>173.6</v>
      </c>
      <c r="F161" s="7"/>
      <c r="G161" s="7"/>
      <c r="H161" s="7"/>
      <c r="I161" s="7"/>
      <c r="J161" s="7"/>
      <c r="K161" s="8"/>
      <c r="L161" s="7"/>
      <c r="M161" s="9"/>
      <c r="N161" s="7"/>
      <c r="O161" s="7"/>
      <c r="P161" s="7"/>
      <c r="Q161" s="7"/>
      <c r="R161" s="7"/>
      <c r="S161" s="14"/>
      <c r="T161" s="13"/>
      <c r="U161" s="13"/>
      <c r="V161" s="103"/>
      <c r="W161" s="9"/>
      <c r="X161" s="15"/>
      <c r="Y161" s="29">
        <v>463</v>
      </c>
      <c r="Z161" s="103"/>
      <c r="AA161" s="13"/>
      <c r="AB161" s="13"/>
      <c r="AC161" s="13"/>
      <c r="AD161" s="13"/>
      <c r="AE161" s="15"/>
      <c r="AF161" s="15"/>
      <c r="AG161" s="13"/>
      <c r="AH161" s="13"/>
      <c r="AI161" s="13"/>
      <c r="AJ161" s="15"/>
      <c r="AK161" s="13"/>
      <c r="AL161" s="13"/>
      <c r="AM161" s="13"/>
      <c r="AN161" s="13"/>
      <c r="AO161" s="8">
        <f t="shared" si="30"/>
        <v>463</v>
      </c>
    </row>
    <row r="162" spans="1:41">
      <c r="A162" s="141" t="s">
        <v>72</v>
      </c>
      <c r="B162" s="137" t="s">
        <v>174</v>
      </c>
      <c r="C162" s="137"/>
      <c r="D162" s="137"/>
      <c r="E162" s="6">
        <v>174.8</v>
      </c>
      <c r="F162" s="7"/>
      <c r="G162" s="7"/>
      <c r="H162" s="7"/>
      <c r="I162" s="7"/>
      <c r="J162" s="7"/>
      <c r="K162" s="9"/>
      <c r="L162" s="7"/>
      <c r="M162" s="9"/>
      <c r="N162" s="7"/>
      <c r="O162" s="7"/>
      <c r="P162" s="7"/>
      <c r="Q162" s="7"/>
      <c r="R162" s="7"/>
      <c r="S162" s="14"/>
      <c r="T162" s="13"/>
      <c r="U162" s="13"/>
      <c r="V162" s="103"/>
      <c r="W162" s="9"/>
      <c r="X162" s="15"/>
      <c r="Y162" s="29">
        <v>7</v>
      </c>
      <c r="Z162" s="103"/>
      <c r="AA162" s="13"/>
      <c r="AB162" s="13"/>
      <c r="AC162" s="13"/>
      <c r="AD162" s="13"/>
      <c r="AE162" s="15"/>
      <c r="AF162" s="15"/>
      <c r="AG162" s="13"/>
      <c r="AH162" s="13"/>
      <c r="AI162" s="13"/>
      <c r="AJ162" s="15"/>
      <c r="AK162" s="13"/>
      <c r="AL162" s="13"/>
      <c r="AM162" s="13"/>
      <c r="AN162" s="13"/>
      <c r="AO162" s="8">
        <f>SUM(F162:AB162)</f>
        <v>7</v>
      </c>
    </row>
    <row r="163" spans="1:41">
      <c r="A163" s="141"/>
      <c r="B163" s="137" t="s">
        <v>175</v>
      </c>
      <c r="C163" s="137"/>
      <c r="D163" s="137"/>
      <c r="E163" s="6">
        <v>176</v>
      </c>
      <c r="F163" s="7"/>
      <c r="G163" s="7"/>
      <c r="H163" s="7"/>
      <c r="I163" s="7"/>
      <c r="J163" s="7"/>
      <c r="K163" s="9"/>
      <c r="L163" s="7"/>
      <c r="M163" s="9"/>
      <c r="N163" s="7"/>
      <c r="O163" s="7"/>
      <c r="P163" s="7"/>
      <c r="Q163" s="7"/>
      <c r="R163" s="7"/>
      <c r="S163" s="14"/>
      <c r="T163" s="13"/>
      <c r="U163" s="13"/>
      <c r="V163" s="103"/>
      <c r="W163" s="9"/>
      <c r="X163" s="15"/>
      <c r="Y163" s="29">
        <v>5</v>
      </c>
      <c r="Z163" s="103"/>
      <c r="AA163" s="13"/>
      <c r="AB163" s="13"/>
      <c r="AC163" s="13"/>
      <c r="AD163" s="13"/>
      <c r="AE163" s="15"/>
      <c r="AF163" s="15"/>
      <c r="AG163" s="13"/>
      <c r="AH163" s="13"/>
      <c r="AI163" s="13"/>
      <c r="AJ163" s="15"/>
      <c r="AK163" s="13"/>
      <c r="AL163" s="13"/>
      <c r="AM163" s="13"/>
      <c r="AN163" s="13"/>
      <c r="AO163" s="8">
        <f>SUM(F163:AK163)</f>
        <v>5</v>
      </c>
    </row>
    <row r="164" spans="1:41">
      <c r="A164" s="137" t="s">
        <v>176</v>
      </c>
      <c r="B164" s="137"/>
      <c r="C164" s="137"/>
      <c r="D164" s="137"/>
      <c r="E164" s="6">
        <v>177.2</v>
      </c>
      <c r="F164" s="7"/>
      <c r="G164" s="7"/>
      <c r="H164" s="7"/>
      <c r="I164" s="7"/>
      <c r="J164" s="7"/>
      <c r="K164" s="9"/>
      <c r="L164" s="7"/>
      <c r="M164" s="9"/>
      <c r="N164" s="7"/>
      <c r="O164" s="7"/>
      <c r="P164" s="7"/>
      <c r="Q164" s="7"/>
      <c r="R164" s="7"/>
      <c r="S164" s="14"/>
      <c r="T164" s="13"/>
      <c r="U164" s="13"/>
      <c r="V164" s="103"/>
      <c r="W164" s="9"/>
      <c r="X164" s="15"/>
      <c r="Y164" s="29">
        <v>0</v>
      </c>
      <c r="Z164" s="103"/>
      <c r="AA164" s="13"/>
      <c r="AB164" s="13"/>
      <c r="AC164" s="13"/>
      <c r="AD164" s="13"/>
      <c r="AE164" s="15"/>
      <c r="AF164" s="15"/>
      <c r="AG164" s="13"/>
      <c r="AH164" s="13"/>
      <c r="AI164" s="13"/>
      <c r="AJ164" s="15"/>
      <c r="AK164" s="13"/>
      <c r="AL164" s="13"/>
      <c r="AM164" s="13"/>
      <c r="AN164" s="13"/>
      <c r="AO164" s="8">
        <f>SUM(F164:AK164)</f>
        <v>0</v>
      </c>
    </row>
    <row r="165" spans="1:41">
      <c r="A165" s="137" t="s">
        <v>177</v>
      </c>
      <c r="B165" s="137"/>
      <c r="C165" s="137"/>
      <c r="D165" s="137"/>
      <c r="E165" s="6">
        <v>178.4</v>
      </c>
      <c r="F165" s="7"/>
      <c r="G165" s="7"/>
      <c r="H165" s="7"/>
      <c r="I165" s="7"/>
      <c r="J165" s="7"/>
      <c r="K165" s="9"/>
      <c r="L165" s="7"/>
      <c r="M165" s="9"/>
      <c r="N165" s="7"/>
      <c r="O165" s="7"/>
      <c r="P165" s="7"/>
      <c r="Q165" s="7"/>
      <c r="R165" s="7"/>
      <c r="S165" s="14"/>
      <c r="T165" s="13"/>
      <c r="U165" s="13"/>
      <c r="V165" s="103"/>
      <c r="W165" s="9"/>
      <c r="X165" s="15"/>
      <c r="Y165" s="29">
        <v>51</v>
      </c>
      <c r="Z165" s="103"/>
      <c r="AA165" s="13"/>
      <c r="AB165" s="13"/>
      <c r="AC165" s="13"/>
      <c r="AD165" s="13"/>
      <c r="AE165" s="15"/>
      <c r="AF165" s="15"/>
      <c r="AG165" s="13"/>
      <c r="AH165" s="13"/>
      <c r="AI165" s="13"/>
      <c r="AJ165" s="15"/>
      <c r="AK165" s="13"/>
      <c r="AL165" s="13"/>
      <c r="AM165" s="13"/>
      <c r="AN165" s="13"/>
      <c r="AO165" s="8">
        <f>SUM(F165:AK165)</f>
        <v>51</v>
      </c>
    </row>
    <row r="166" spans="1:41">
      <c r="A166" s="137" t="s">
        <v>178</v>
      </c>
      <c r="B166" s="137"/>
      <c r="C166" s="137"/>
      <c r="D166" s="137"/>
      <c r="E166" s="6">
        <v>179.6</v>
      </c>
      <c r="F166" s="7"/>
      <c r="G166" s="7"/>
      <c r="H166" s="7"/>
      <c r="I166" s="7"/>
      <c r="J166" s="7"/>
      <c r="K166" s="7"/>
      <c r="L166" s="7"/>
      <c r="M166" s="9"/>
      <c r="N166" s="7"/>
      <c r="O166" s="7"/>
      <c r="P166" s="7"/>
      <c r="Q166" s="7"/>
      <c r="R166" s="7"/>
      <c r="S166" s="10"/>
      <c r="T166" s="7"/>
      <c r="U166" s="7"/>
      <c r="V166" s="9"/>
      <c r="W166" s="7"/>
      <c r="X166" s="11"/>
      <c r="Y166" s="12"/>
      <c r="Z166" s="7"/>
      <c r="AA166" s="7"/>
      <c r="AB166" s="7"/>
      <c r="AC166" s="7"/>
      <c r="AD166" s="7"/>
      <c r="AE166" s="11"/>
      <c r="AF166" s="11"/>
      <c r="AG166" s="7"/>
      <c r="AH166" s="7"/>
      <c r="AI166" s="7"/>
      <c r="AJ166" s="11"/>
      <c r="AK166" s="7"/>
      <c r="AL166" s="7"/>
      <c r="AM166" s="7"/>
      <c r="AN166" s="7"/>
      <c r="AO166" s="8">
        <f>AO167+AO168</f>
        <v>0</v>
      </c>
    </row>
    <row r="167" spans="1:41">
      <c r="A167" s="99"/>
      <c r="B167" s="146" t="s">
        <v>179</v>
      </c>
      <c r="C167" s="146"/>
      <c r="D167" s="146"/>
      <c r="E167" s="6">
        <v>180.8</v>
      </c>
      <c r="F167" s="7"/>
      <c r="G167" s="7"/>
      <c r="H167" s="7"/>
      <c r="I167" s="7"/>
      <c r="J167" s="7"/>
      <c r="K167" s="9"/>
      <c r="L167" s="7"/>
      <c r="M167" s="9"/>
      <c r="N167" s="7"/>
      <c r="O167" s="7"/>
      <c r="P167" s="7"/>
      <c r="Q167" s="7"/>
      <c r="R167" s="7"/>
      <c r="S167" s="14"/>
      <c r="T167" s="13"/>
      <c r="U167" s="13"/>
      <c r="V167" s="103"/>
      <c r="W167" s="9"/>
      <c r="X167" s="15"/>
      <c r="Y167" s="29"/>
      <c r="Z167" s="103"/>
      <c r="AA167" s="13"/>
      <c r="AB167" s="13"/>
      <c r="AC167" s="13"/>
      <c r="AD167" s="13"/>
      <c r="AE167" s="15"/>
      <c r="AF167" s="15"/>
      <c r="AG167" s="13"/>
      <c r="AH167" s="13"/>
      <c r="AI167" s="13"/>
      <c r="AJ167" s="15"/>
      <c r="AK167" s="13"/>
      <c r="AL167" s="13"/>
      <c r="AM167" s="13"/>
      <c r="AN167" s="13"/>
      <c r="AO167" s="8">
        <f>SUM(F167:AK167)</f>
        <v>0</v>
      </c>
    </row>
    <row r="168" spans="1:41">
      <c r="A168" s="166"/>
      <c r="B168" s="137" t="s">
        <v>180</v>
      </c>
      <c r="C168" s="137"/>
      <c r="D168" s="137"/>
      <c r="E168" s="6">
        <v>182</v>
      </c>
      <c r="F168" s="7"/>
      <c r="G168" s="7"/>
      <c r="H168" s="7"/>
      <c r="I168" s="7"/>
      <c r="J168" s="7"/>
      <c r="K168" s="9"/>
      <c r="L168" s="7"/>
      <c r="M168" s="9"/>
      <c r="N168" s="7"/>
      <c r="O168" s="7"/>
      <c r="P168" s="7"/>
      <c r="Q168" s="7"/>
      <c r="R168" s="7"/>
      <c r="S168" s="14"/>
      <c r="T168" s="13"/>
      <c r="U168" s="13"/>
      <c r="V168" s="103"/>
      <c r="W168" s="9"/>
      <c r="X168" s="15"/>
      <c r="Y168" s="29"/>
      <c r="Z168" s="103"/>
      <c r="AA168" s="13"/>
      <c r="AB168" s="13"/>
      <c r="AC168" s="13"/>
      <c r="AD168" s="13"/>
      <c r="AE168" s="15"/>
      <c r="AF168" s="15"/>
      <c r="AG168" s="13"/>
      <c r="AH168" s="13"/>
      <c r="AI168" s="13"/>
      <c r="AJ168" s="15"/>
      <c r="AK168" s="13"/>
      <c r="AL168" s="13"/>
      <c r="AM168" s="13"/>
      <c r="AN168" s="13"/>
      <c r="AO168" s="8">
        <f>SUM(F168:AK168)</f>
        <v>0</v>
      </c>
    </row>
    <row r="169" spans="1:41">
      <c r="A169" s="166"/>
      <c r="B169" s="137" t="s">
        <v>181</v>
      </c>
      <c r="C169" s="137"/>
      <c r="D169" s="137"/>
      <c r="E169" s="6">
        <v>183.2</v>
      </c>
      <c r="F169" s="7"/>
      <c r="G169" s="7"/>
      <c r="H169" s="7"/>
      <c r="I169" s="7"/>
      <c r="J169" s="7"/>
      <c r="K169" s="9"/>
      <c r="L169" s="7"/>
      <c r="M169" s="9"/>
      <c r="N169" s="7"/>
      <c r="O169" s="7"/>
      <c r="P169" s="7"/>
      <c r="Q169" s="7"/>
      <c r="R169" s="7"/>
      <c r="S169" s="14"/>
      <c r="T169" s="13"/>
      <c r="U169" s="13"/>
      <c r="V169" s="103"/>
      <c r="W169" s="9"/>
      <c r="X169" s="15"/>
      <c r="Y169" s="29"/>
      <c r="Z169" s="103"/>
      <c r="AA169" s="13"/>
      <c r="AB169" s="13"/>
      <c r="AC169" s="13"/>
      <c r="AD169" s="13"/>
      <c r="AE169" s="15"/>
      <c r="AF169" s="15"/>
      <c r="AG169" s="13"/>
      <c r="AH169" s="13"/>
      <c r="AI169" s="13"/>
      <c r="AJ169" s="15"/>
      <c r="AK169" s="13"/>
      <c r="AL169" s="13"/>
      <c r="AM169" s="13"/>
      <c r="AN169" s="13"/>
      <c r="AO169" s="8">
        <f>SUM(F169:AK169)</f>
        <v>0</v>
      </c>
    </row>
    <row r="170" spans="1:41">
      <c r="A170" s="166"/>
      <c r="B170" s="137" t="s">
        <v>182</v>
      </c>
      <c r="C170" s="137"/>
      <c r="D170" s="137"/>
      <c r="E170" s="6">
        <v>184.4</v>
      </c>
      <c r="F170" s="7"/>
      <c r="G170" s="7"/>
      <c r="H170" s="7"/>
      <c r="I170" s="7"/>
      <c r="J170" s="7"/>
      <c r="K170" s="8"/>
      <c r="L170" s="7"/>
      <c r="M170" s="9"/>
      <c r="N170" s="7"/>
      <c r="O170" s="7"/>
      <c r="P170" s="7"/>
      <c r="Q170" s="7"/>
      <c r="R170" s="7"/>
      <c r="S170" s="14"/>
      <c r="T170" s="13"/>
      <c r="U170" s="13"/>
      <c r="V170" s="103"/>
      <c r="W170" s="9"/>
      <c r="X170" s="15"/>
      <c r="Y170" s="29"/>
      <c r="Z170" s="103"/>
      <c r="AA170" s="13"/>
      <c r="AB170" s="13"/>
      <c r="AC170" s="13"/>
      <c r="AD170" s="13"/>
      <c r="AE170" s="15"/>
      <c r="AF170" s="15"/>
      <c r="AG170" s="13"/>
      <c r="AH170" s="13"/>
      <c r="AI170" s="13"/>
      <c r="AJ170" s="15"/>
      <c r="AK170" s="13"/>
      <c r="AL170" s="13"/>
      <c r="AM170" s="13"/>
      <c r="AN170" s="13"/>
      <c r="AO170" s="8">
        <f>SUM(F170:AB170)</f>
        <v>0</v>
      </c>
    </row>
    <row r="171" spans="1:41">
      <c r="A171" s="166"/>
      <c r="B171" s="157" t="s">
        <v>183</v>
      </c>
      <c r="C171" s="157"/>
      <c r="D171" s="157"/>
      <c r="E171" s="6"/>
      <c r="F171" s="7"/>
      <c r="G171" s="7"/>
      <c r="H171" s="7"/>
      <c r="I171" s="7"/>
      <c r="J171" s="7"/>
      <c r="K171" s="7"/>
      <c r="L171" s="7"/>
      <c r="M171" s="9"/>
      <c r="N171" s="7"/>
      <c r="O171" s="7"/>
      <c r="P171" s="7"/>
      <c r="Q171" s="7"/>
      <c r="R171" s="7"/>
      <c r="S171" s="13"/>
      <c r="T171" s="13"/>
      <c r="U171" s="13"/>
      <c r="V171" s="103"/>
      <c r="W171" s="13"/>
      <c r="X171" s="15"/>
      <c r="Y171" s="29"/>
      <c r="Z171" s="13"/>
      <c r="AA171" s="13"/>
      <c r="AB171" s="13"/>
      <c r="AC171" s="13"/>
      <c r="AD171" s="13"/>
      <c r="AE171" s="15"/>
      <c r="AF171" s="15"/>
      <c r="AG171" s="13"/>
      <c r="AH171" s="13"/>
      <c r="AI171" s="13"/>
      <c r="AJ171" s="15"/>
      <c r="AK171" s="13"/>
      <c r="AL171" s="13"/>
      <c r="AM171" s="13"/>
      <c r="AN171" s="13"/>
      <c r="AO171" s="8"/>
    </row>
    <row r="172" spans="1:41">
      <c r="A172" s="166"/>
      <c r="B172" s="137" t="s">
        <v>184</v>
      </c>
      <c r="C172" s="137"/>
      <c r="D172" s="137"/>
      <c r="E172" s="6">
        <v>185.6</v>
      </c>
      <c r="F172" s="39"/>
      <c r="G172" s="7"/>
      <c r="H172" s="7"/>
      <c r="I172" s="7"/>
      <c r="J172" s="7"/>
      <c r="K172" s="8"/>
      <c r="L172" s="7"/>
      <c r="M172" s="9"/>
      <c r="N172" s="7"/>
      <c r="O172" s="7"/>
      <c r="P172" s="7"/>
      <c r="Q172" s="7"/>
      <c r="R172" s="7"/>
      <c r="S172" s="14"/>
      <c r="T172" s="13"/>
      <c r="U172" s="13"/>
      <c r="V172" s="103"/>
      <c r="W172" s="103"/>
      <c r="X172" s="15"/>
      <c r="Y172" s="29">
        <v>3</v>
      </c>
      <c r="Z172" s="103"/>
      <c r="AA172" s="13"/>
      <c r="AB172" s="13"/>
      <c r="AC172" s="13"/>
      <c r="AD172" s="13"/>
      <c r="AE172" s="15"/>
      <c r="AF172" s="15"/>
      <c r="AG172" s="13"/>
      <c r="AH172" s="13"/>
      <c r="AI172" s="13"/>
      <c r="AJ172" s="15"/>
      <c r="AK172" s="13"/>
      <c r="AL172" s="13"/>
      <c r="AM172" s="13"/>
      <c r="AN172" s="13"/>
      <c r="AO172" s="8">
        <f>SUM(F172:AB172)</f>
        <v>3</v>
      </c>
    </row>
    <row r="175" spans="1:41">
      <c r="Z175" s="47"/>
    </row>
    <row r="176" spans="1:41">
      <c r="Z176" s="47"/>
    </row>
    <row r="177" spans="26:26">
      <c r="Z177" s="47"/>
    </row>
    <row r="178" spans="26:26">
      <c r="Z178" s="47"/>
    </row>
    <row r="179" spans="26:26">
      <c r="Z179" s="47"/>
    </row>
    <row r="180" spans="26:26">
      <c r="Z180" s="47"/>
    </row>
    <row r="181" spans="26:26">
      <c r="Z181" s="47"/>
    </row>
    <row r="182" spans="26:26">
      <c r="Z182" s="47"/>
    </row>
    <row r="183" spans="26:26">
      <c r="Z183" s="47"/>
    </row>
    <row r="184" spans="26:26">
      <c r="Z184" s="47"/>
    </row>
    <row r="185" spans="26:26">
      <c r="Z185" s="47"/>
    </row>
    <row r="186" spans="26:26">
      <c r="Z186" s="47"/>
    </row>
    <row r="187" spans="26:26">
      <c r="Z187" s="47"/>
    </row>
    <row r="188" spans="26:26">
      <c r="Z188" s="47"/>
    </row>
    <row r="189" spans="26:26">
      <c r="Z189" s="47"/>
    </row>
    <row r="190" spans="26:26">
      <c r="Z190" s="47"/>
    </row>
    <row r="191" spans="26:26">
      <c r="Z191" s="47"/>
    </row>
    <row r="192" spans="26:26">
      <c r="Z192" s="47"/>
    </row>
    <row r="193" spans="26:26">
      <c r="Z193" s="47"/>
    </row>
    <row r="194" spans="26:26">
      <c r="Z194" s="47"/>
    </row>
  </sheetData>
  <mergeCells count="193">
    <mergeCell ref="A132:A142"/>
    <mergeCell ref="B132:D132"/>
    <mergeCell ref="A166:D166"/>
    <mergeCell ref="B167:D167"/>
    <mergeCell ref="A168:A172"/>
    <mergeCell ref="B168:D168"/>
    <mergeCell ref="B169:D169"/>
    <mergeCell ref="B170:D170"/>
    <mergeCell ref="B171:D171"/>
    <mergeCell ref="B172:D172"/>
    <mergeCell ref="A161:D161"/>
    <mergeCell ref="A162:A163"/>
    <mergeCell ref="B162:D162"/>
    <mergeCell ref="B163:D163"/>
    <mergeCell ref="A164:D164"/>
    <mergeCell ref="A165:D165"/>
    <mergeCell ref="B144:D144"/>
    <mergeCell ref="A145:A157"/>
    <mergeCell ref="B145:D145"/>
    <mergeCell ref="B146:B147"/>
    <mergeCell ref="C146:D146"/>
    <mergeCell ref="C147:D147"/>
    <mergeCell ref="B148:D148"/>
    <mergeCell ref="B149:D149"/>
    <mergeCell ref="B150:D150"/>
    <mergeCell ref="B151:D151"/>
    <mergeCell ref="B152:D152"/>
    <mergeCell ref="B153:D153"/>
    <mergeCell ref="B154:D154"/>
    <mergeCell ref="B155:B160"/>
    <mergeCell ref="C155:D155"/>
    <mergeCell ref="C156:D156"/>
    <mergeCell ref="C157:D157"/>
    <mergeCell ref="C158:D158"/>
    <mergeCell ref="C159:D159"/>
    <mergeCell ref="C160:D160"/>
    <mergeCell ref="A120:A127"/>
    <mergeCell ref="B120:D120"/>
    <mergeCell ref="B121:D121"/>
    <mergeCell ref="B122:B124"/>
    <mergeCell ref="C122:D122"/>
    <mergeCell ref="C123:D123"/>
    <mergeCell ref="C124:D124"/>
    <mergeCell ref="B125:D125"/>
    <mergeCell ref="B126:D126"/>
    <mergeCell ref="B127:D127"/>
    <mergeCell ref="B136:D136"/>
    <mergeCell ref="B137:D137"/>
    <mergeCell ref="B138:D138"/>
    <mergeCell ref="B139:D139"/>
    <mergeCell ref="B141:D141"/>
    <mergeCell ref="B142:D142"/>
    <mergeCell ref="B128:D128"/>
    <mergeCell ref="B129:B131"/>
    <mergeCell ref="C129:D129"/>
    <mergeCell ref="B133:D133"/>
    <mergeCell ref="B134:D134"/>
    <mergeCell ref="B135:D135"/>
    <mergeCell ref="C130:D130"/>
    <mergeCell ref="C131:D131"/>
    <mergeCell ref="B115:D115"/>
    <mergeCell ref="B116:D116"/>
    <mergeCell ref="B117:B118"/>
    <mergeCell ref="C117:D117"/>
    <mergeCell ref="C118:D118"/>
    <mergeCell ref="B119:D119"/>
    <mergeCell ref="B110:D110"/>
    <mergeCell ref="B111:B112"/>
    <mergeCell ref="C111:D111"/>
    <mergeCell ref="C112:D112"/>
    <mergeCell ref="B113:D113"/>
    <mergeCell ref="C114:D114"/>
    <mergeCell ref="B105:D105"/>
    <mergeCell ref="B106:B107"/>
    <mergeCell ref="C106:D106"/>
    <mergeCell ref="C107:D107"/>
    <mergeCell ref="B108:D108"/>
    <mergeCell ref="B109:D109"/>
    <mergeCell ref="C96:D96"/>
    <mergeCell ref="B97:D97"/>
    <mergeCell ref="B98:B104"/>
    <mergeCell ref="C98:D98"/>
    <mergeCell ref="C99:D99"/>
    <mergeCell ref="C100:D100"/>
    <mergeCell ref="C101:D101"/>
    <mergeCell ref="C102:D102"/>
    <mergeCell ref="C103:D103"/>
    <mergeCell ref="C104:D104"/>
    <mergeCell ref="C89:D89"/>
    <mergeCell ref="C90:D90"/>
    <mergeCell ref="C91:C92"/>
    <mergeCell ref="C93:D93"/>
    <mergeCell ref="C94:D94"/>
    <mergeCell ref="C95:D95"/>
    <mergeCell ref="B82:D82"/>
    <mergeCell ref="B83:D83"/>
    <mergeCell ref="A84:A114"/>
    <mergeCell ref="B84:D84"/>
    <mergeCell ref="B85:B86"/>
    <mergeCell ref="C85:D85"/>
    <mergeCell ref="C86:D86"/>
    <mergeCell ref="B87:D87"/>
    <mergeCell ref="C88:D88"/>
    <mergeCell ref="B89:B96"/>
    <mergeCell ref="A73:A83"/>
    <mergeCell ref="B73:D73"/>
    <mergeCell ref="B74:C75"/>
    <mergeCell ref="B76:D76"/>
    <mergeCell ref="B77:B81"/>
    <mergeCell ref="C77:D77"/>
    <mergeCell ref="C78:D78"/>
    <mergeCell ref="C79:D79"/>
    <mergeCell ref="C80:D80"/>
    <mergeCell ref="C81:D81"/>
    <mergeCell ref="B64:D64"/>
    <mergeCell ref="A65:A72"/>
    <mergeCell ref="B65:D65"/>
    <mergeCell ref="B66:D66"/>
    <mergeCell ref="B67:B72"/>
    <mergeCell ref="C67:D67"/>
    <mergeCell ref="C68:D68"/>
    <mergeCell ref="C69:D69"/>
    <mergeCell ref="C70:D70"/>
    <mergeCell ref="C71:D71"/>
    <mergeCell ref="B58:D58"/>
    <mergeCell ref="B59:D59"/>
    <mergeCell ref="B60:D60"/>
    <mergeCell ref="B61:C62"/>
    <mergeCell ref="B63:D63"/>
    <mergeCell ref="B50:D50"/>
    <mergeCell ref="B51:D51"/>
    <mergeCell ref="B52:D52"/>
    <mergeCell ref="B53:D53"/>
    <mergeCell ref="B54:B55"/>
    <mergeCell ref="C54:D54"/>
    <mergeCell ref="C55:D55"/>
    <mergeCell ref="B30:D30"/>
    <mergeCell ref="C31:D31"/>
    <mergeCell ref="A32:A62"/>
    <mergeCell ref="B32:D32"/>
    <mergeCell ref="B33:B34"/>
    <mergeCell ref="C33:D33"/>
    <mergeCell ref="C34:D34"/>
    <mergeCell ref="B35:D35"/>
    <mergeCell ref="B36:D36"/>
    <mergeCell ref="B37:D37"/>
    <mergeCell ref="B44:D44"/>
    <mergeCell ref="B45:B46"/>
    <mergeCell ref="C45:D45"/>
    <mergeCell ref="C46:D46"/>
    <mergeCell ref="B47:C48"/>
    <mergeCell ref="B49:D49"/>
    <mergeCell ref="B38:D38"/>
    <mergeCell ref="B39:D39"/>
    <mergeCell ref="B40:B43"/>
    <mergeCell ref="C40:D40"/>
    <mergeCell ref="C41:D41"/>
    <mergeCell ref="C42:D42"/>
    <mergeCell ref="C43:D43"/>
    <mergeCell ref="B56:C57"/>
    <mergeCell ref="B23:B24"/>
    <mergeCell ref="C23:D23"/>
    <mergeCell ref="C24:D24"/>
    <mergeCell ref="B25:B29"/>
    <mergeCell ref="C25:D25"/>
    <mergeCell ref="C26:D26"/>
    <mergeCell ref="C27:D27"/>
    <mergeCell ref="C28:D28"/>
    <mergeCell ref="C29:D29"/>
    <mergeCell ref="A1:AO1"/>
    <mergeCell ref="A2:D2"/>
    <mergeCell ref="A3:D3"/>
    <mergeCell ref="A4:A30"/>
    <mergeCell ref="B4:D4"/>
    <mergeCell ref="B5:D5"/>
    <mergeCell ref="B6:D6"/>
    <mergeCell ref="B7:D7"/>
    <mergeCell ref="B8:D8"/>
    <mergeCell ref="B9:D9"/>
    <mergeCell ref="B16:D16"/>
    <mergeCell ref="B17:B21"/>
    <mergeCell ref="C17:D17"/>
    <mergeCell ref="C18:D18"/>
    <mergeCell ref="C19:D19"/>
    <mergeCell ref="C20:D20"/>
    <mergeCell ref="C21:D21"/>
    <mergeCell ref="B10:B11"/>
    <mergeCell ref="C10:D10"/>
    <mergeCell ref="C11:D11"/>
    <mergeCell ref="B12:C13"/>
    <mergeCell ref="B14:D14"/>
    <mergeCell ref="B15:D15"/>
    <mergeCell ref="B22:D22"/>
  </mergeCells>
  <pageMargins left="0.7" right="0.7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2"/>
  <sheetViews>
    <sheetView view="pageBreakPreview" topLeftCell="F1" zoomScale="60" zoomScaleNormal="78" workbookViewId="0">
      <selection activeCell="F1" sqref="A1:AB40"/>
    </sheetView>
  </sheetViews>
  <sheetFormatPr defaultColWidth="9.140625" defaultRowHeight="15"/>
  <cols>
    <col min="1" max="1" width="4.5703125" style="48" customWidth="1"/>
    <col min="2" max="2" width="6.140625" style="48" customWidth="1"/>
    <col min="3" max="3" width="3.28515625" style="48" customWidth="1"/>
    <col min="4" max="4" width="34.5703125" style="48" customWidth="1"/>
    <col min="5" max="5" width="4.85546875" style="48" customWidth="1"/>
    <col min="6" max="6" width="4" style="48" customWidth="1"/>
    <col min="7" max="7" width="4.5703125" style="48" customWidth="1"/>
    <col min="8" max="8" width="4.42578125" style="48" customWidth="1"/>
    <col min="9" max="9" width="3.7109375" style="48" customWidth="1"/>
    <col min="10" max="10" width="3" style="48" customWidth="1"/>
    <col min="11" max="11" width="4.7109375" style="48" customWidth="1"/>
    <col min="12" max="12" width="5" style="48" customWidth="1"/>
    <col min="13" max="13" width="4" style="48" customWidth="1"/>
    <col min="14" max="14" width="4.7109375" style="48" customWidth="1"/>
    <col min="15" max="15" width="3.7109375" style="48" customWidth="1"/>
    <col min="16" max="16" width="3.85546875" style="48" customWidth="1"/>
    <col min="17" max="17" width="4.5703125" style="48" customWidth="1"/>
    <col min="18" max="18" width="3.28515625" style="48" customWidth="1"/>
    <col min="19" max="19" width="3.5703125" style="48" customWidth="1"/>
    <col min="20" max="20" width="3.7109375" style="48" customWidth="1"/>
    <col min="21" max="21" width="3" style="48" customWidth="1"/>
    <col min="22" max="22" width="4.42578125" style="48" customWidth="1"/>
    <col min="23" max="23" width="4" style="48" customWidth="1"/>
    <col min="24" max="24" width="4.42578125" style="104" customWidth="1"/>
    <col min="25" max="25" width="4.140625" style="48" customWidth="1"/>
    <col min="26" max="27" width="3.85546875" style="48" customWidth="1"/>
    <col min="28" max="28" width="5.140625" style="48" customWidth="1"/>
    <col min="29" max="16384" width="9.140625" style="48"/>
  </cols>
  <sheetData>
    <row r="1" spans="1:45">
      <c r="O1" s="171" t="s">
        <v>185</v>
      </c>
      <c r="P1" s="171"/>
      <c r="Q1" s="171"/>
    </row>
    <row r="2" spans="1:45">
      <c r="C2" s="172" t="s">
        <v>186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W2" s="195" t="s">
        <v>228</v>
      </c>
      <c r="X2" s="195"/>
      <c r="Y2" s="195"/>
      <c r="Z2" s="195"/>
      <c r="AA2" s="195"/>
      <c r="AB2" s="195"/>
    </row>
    <row r="3" spans="1:45" hidden="1">
      <c r="A3" s="173" t="s">
        <v>187</v>
      </c>
      <c r="B3" s="173"/>
      <c r="C3" s="173"/>
      <c r="D3" s="173"/>
      <c r="E3" s="173"/>
      <c r="F3" s="173"/>
      <c r="G3" s="173"/>
      <c r="H3" s="49" t="s">
        <v>188</v>
      </c>
      <c r="I3" s="49"/>
      <c r="J3" s="49"/>
      <c r="K3" s="49"/>
      <c r="L3" s="49"/>
      <c r="M3" s="49"/>
      <c r="N3" s="49"/>
      <c r="O3" s="49"/>
      <c r="P3" s="49"/>
      <c r="Q3" s="49"/>
    </row>
    <row r="4" spans="1:45" ht="88.5">
      <c r="A4" s="174" t="s">
        <v>189</v>
      </c>
      <c r="B4" s="175" t="s">
        <v>190</v>
      </c>
      <c r="C4" s="176"/>
      <c r="D4" s="177"/>
      <c r="E4" s="50" t="s">
        <v>2</v>
      </c>
      <c r="F4" s="50" t="s">
        <v>3</v>
      </c>
      <c r="G4" s="50" t="s">
        <v>4</v>
      </c>
      <c r="H4" s="50" t="s">
        <v>5</v>
      </c>
      <c r="I4" s="50" t="s">
        <v>6</v>
      </c>
      <c r="J4" s="50" t="s">
        <v>7</v>
      </c>
      <c r="K4" s="50" t="s">
        <v>8</v>
      </c>
      <c r="L4" s="50" t="s">
        <v>9</v>
      </c>
      <c r="M4" s="50" t="s">
        <v>10</v>
      </c>
      <c r="N4" s="50" t="s">
        <v>11</v>
      </c>
      <c r="O4" s="50" t="s">
        <v>12</v>
      </c>
      <c r="P4" s="50" t="s">
        <v>13</v>
      </c>
      <c r="Q4" s="50" t="s">
        <v>14</v>
      </c>
      <c r="R4" s="51" t="s">
        <v>15</v>
      </c>
      <c r="S4" s="50" t="s">
        <v>16</v>
      </c>
      <c r="T4" s="50" t="s">
        <v>17</v>
      </c>
      <c r="U4" s="50" t="s">
        <v>18</v>
      </c>
      <c r="V4" s="50" t="s">
        <v>19</v>
      </c>
      <c r="W4" s="50" t="s">
        <v>20</v>
      </c>
      <c r="X4" s="105" t="s">
        <v>21</v>
      </c>
      <c r="Y4" s="52" t="s">
        <v>22</v>
      </c>
      <c r="Z4" s="52" t="s">
        <v>23</v>
      </c>
      <c r="AA4" s="52" t="s">
        <v>24</v>
      </c>
      <c r="AB4" s="53" t="s">
        <v>191</v>
      </c>
      <c r="AC4" s="54"/>
      <c r="AD4" s="54"/>
      <c r="AE4" s="54"/>
      <c r="AF4" s="54"/>
      <c r="AG4" s="55"/>
    </row>
    <row r="5" spans="1:45" ht="30.75" customHeight="1">
      <c r="A5" s="174"/>
      <c r="B5" s="178" t="s">
        <v>192</v>
      </c>
      <c r="C5" s="179"/>
      <c r="D5" s="180"/>
      <c r="E5" s="56">
        <f>+E6+E7</f>
        <v>0</v>
      </c>
      <c r="F5" s="56">
        <f t="shared" ref="F5:AA5" si="0">+F6+F7</f>
        <v>0</v>
      </c>
      <c r="G5" s="56">
        <f t="shared" si="0"/>
        <v>0</v>
      </c>
      <c r="H5" s="56">
        <f t="shared" si="0"/>
        <v>0</v>
      </c>
      <c r="I5" s="56">
        <f t="shared" si="0"/>
        <v>0</v>
      </c>
      <c r="J5" s="56">
        <f t="shared" si="0"/>
        <v>0</v>
      </c>
      <c r="K5" s="56">
        <f t="shared" si="0"/>
        <v>0</v>
      </c>
      <c r="L5" s="56">
        <f t="shared" si="0"/>
        <v>0</v>
      </c>
      <c r="M5" s="56">
        <f t="shared" si="0"/>
        <v>0</v>
      </c>
      <c r="N5" s="56">
        <f t="shared" si="0"/>
        <v>0</v>
      </c>
      <c r="O5" s="56">
        <f t="shared" si="0"/>
        <v>0</v>
      </c>
      <c r="P5" s="56">
        <f t="shared" si="0"/>
        <v>0</v>
      </c>
      <c r="Q5" s="56">
        <f t="shared" si="0"/>
        <v>0</v>
      </c>
      <c r="R5" s="57">
        <f>+R6+R7</f>
        <v>0</v>
      </c>
      <c r="S5" s="58">
        <f t="shared" si="0"/>
        <v>0</v>
      </c>
      <c r="T5" s="58">
        <f t="shared" si="0"/>
        <v>0</v>
      </c>
      <c r="U5" s="58">
        <f t="shared" si="0"/>
        <v>0</v>
      </c>
      <c r="V5" s="58">
        <f t="shared" si="0"/>
        <v>0</v>
      </c>
      <c r="W5" s="58">
        <f t="shared" si="0"/>
        <v>0</v>
      </c>
      <c r="X5" s="106">
        <v>0</v>
      </c>
      <c r="Y5" s="58">
        <f t="shared" si="0"/>
        <v>0</v>
      </c>
      <c r="Z5" s="58">
        <f t="shared" si="0"/>
        <v>0</v>
      </c>
      <c r="AA5" s="58">
        <f t="shared" si="0"/>
        <v>0</v>
      </c>
      <c r="AB5" s="89">
        <f>SUM(E5:AA5)</f>
        <v>0</v>
      </c>
      <c r="AC5" s="169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45" ht="15.75">
      <c r="A6" s="174"/>
      <c r="B6" s="181" t="s">
        <v>47</v>
      </c>
      <c r="C6" s="182"/>
      <c r="D6" s="60" t="s">
        <v>193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91"/>
      <c r="R6" s="62"/>
      <c r="S6" s="63"/>
      <c r="T6" s="63"/>
      <c r="U6" s="63"/>
      <c r="V6" s="63"/>
      <c r="W6" s="63"/>
      <c r="X6" s="107"/>
      <c r="Y6" s="63"/>
      <c r="Z6" s="63"/>
      <c r="AA6" s="63"/>
      <c r="AB6" s="59">
        <f t="shared" ref="AB6:AB40" si="1">SUM(E6:AA6)</f>
        <v>0</v>
      </c>
      <c r="AC6" s="93"/>
      <c r="AD6" s="94"/>
      <c r="AE6" s="94"/>
      <c r="AF6" s="94"/>
      <c r="AG6" s="94"/>
      <c r="AH6" s="94"/>
    </row>
    <row r="7" spans="1:45" ht="15.75">
      <c r="A7" s="174"/>
      <c r="B7" s="183"/>
      <c r="C7" s="184"/>
      <c r="D7" s="60" t="s">
        <v>49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90"/>
      <c r="R7" s="62"/>
      <c r="S7" s="63"/>
      <c r="T7" s="63"/>
      <c r="U7" s="63"/>
      <c r="V7" s="63"/>
      <c r="W7" s="63"/>
      <c r="X7" s="107"/>
      <c r="Y7" s="63"/>
      <c r="Z7" s="63"/>
      <c r="AA7" s="63"/>
      <c r="AB7" s="59">
        <f t="shared" si="1"/>
        <v>0</v>
      </c>
      <c r="AC7" s="93"/>
      <c r="AD7" s="94"/>
      <c r="AE7" s="94"/>
      <c r="AF7" s="94"/>
      <c r="AG7" s="94"/>
      <c r="AH7" s="94"/>
    </row>
    <row r="8" spans="1:45" ht="15.75">
      <c r="A8" s="174"/>
      <c r="B8" s="185" t="s">
        <v>194</v>
      </c>
      <c r="C8" s="185"/>
      <c r="D8" s="65" t="s">
        <v>195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90"/>
      <c r="R8" s="62"/>
      <c r="S8" s="63"/>
      <c r="T8" s="63"/>
      <c r="U8" s="63"/>
      <c r="V8" s="63"/>
      <c r="W8" s="63"/>
      <c r="X8" s="107"/>
      <c r="Y8" s="63"/>
      <c r="Z8" s="63"/>
      <c r="AA8" s="63"/>
      <c r="AB8" s="59">
        <f t="shared" si="1"/>
        <v>0</v>
      </c>
      <c r="AC8" s="93"/>
      <c r="AD8" s="94"/>
      <c r="AE8" s="94"/>
      <c r="AF8" s="94"/>
      <c r="AG8" s="94"/>
      <c r="AH8" s="94"/>
    </row>
    <row r="9" spans="1:45" ht="27.75" customHeight="1">
      <c r="A9" s="174"/>
      <c r="B9" s="185"/>
      <c r="C9" s="185"/>
      <c r="D9" s="65" t="s">
        <v>196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90"/>
      <c r="R9" s="62"/>
      <c r="S9" s="63"/>
      <c r="T9" s="63"/>
      <c r="U9" s="63"/>
      <c r="V9" s="63"/>
      <c r="W9" s="63"/>
      <c r="X9" s="107"/>
      <c r="Y9" s="63"/>
      <c r="Z9" s="63"/>
      <c r="AA9" s="63"/>
      <c r="AB9" s="89">
        <f t="shared" si="1"/>
        <v>0</v>
      </c>
      <c r="AC9" s="93"/>
      <c r="AD9" s="94"/>
      <c r="AE9" s="94"/>
      <c r="AF9" s="94"/>
      <c r="AG9" s="94"/>
      <c r="AH9" s="94"/>
    </row>
    <row r="10" spans="1:45">
      <c r="A10" s="174"/>
      <c r="B10" s="186" t="s">
        <v>67</v>
      </c>
      <c r="C10" s="187"/>
      <c r="D10" s="188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108"/>
      <c r="Y10" s="64"/>
      <c r="Z10" s="64"/>
      <c r="AA10" s="64"/>
      <c r="AB10" s="59">
        <f t="shared" si="1"/>
        <v>0</v>
      </c>
      <c r="AC10" s="95"/>
      <c r="AD10" s="95"/>
      <c r="AE10" s="95"/>
      <c r="AF10" s="95"/>
      <c r="AG10" s="95"/>
      <c r="AH10" s="95"/>
    </row>
    <row r="11" spans="1:45" ht="15.75">
      <c r="A11" s="174"/>
      <c r="B11" s="189" t="s">
        <v>197</v>
      </c>
      <c r="C11" s="190"/>
      <c r="D11" s="60" t="s">
        <v>90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90"/>
      <c r="R11" s="62"/>
      <c r="S11" s="63"/>
      <c r="T11" s="63"/>
      <c r="U11" s="63"/>
      <c r="V11" s="63"/>
      <c r="W11" s="63"/>
      <c r="X11" s="107"/>
      <c r="Y11" s="63"/>
      <c r="Z11" s="63"/>
      <c r="AA11" s="63"/>
      <c r="AB11" s="59">
        <f t="shared" si="1"/>
        <v>0</v>
      </c>
      <c r="AC11" s="95"/>
      <c r="AD11" s="95"/>
      <c r="AE11" s="95"/>
      <c r="AF11" s="95"/>
      <c r="AG11" s="95"/>
      <c r="AH11" s="95"/>
    </row>
    <row r="12" spans="1:45" ht="15.75">
      <c r="A12" s="174"/>
      <c r="B12" s="191"/>
      <c r="C12" s="192"/>
      <c r="D12" s="60" t="s">
        <v>91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90"/>
      <c r="R12" s="62"/>
      <c r="S12" s="63"/>
      <c r="T12" s="63"/>
      <c r="U12" s="63"/>
      <c r="V12" s="63"/>
      <c r="W12" s="63"/>
      <c r="X12" s="107"/>
      <c r="Y12" s="63"/>
      <c r="Z12" s="63"/>
      <c r="AA12" s="63"/>
      <c r="AB12" s="59">
        <f t="shared" si="1"/>
        <v>0</v>
      </c>
      <c r="AC12" s="95"/>
      <c r="AD12" s="95"/>
      <c r="AE12" s="95"/>
      <c r="AF12" s="95"/>
      <c r="AG12" s="95"/>
      <c r="AH12" s="95"/>
    </row>
    <row r="13" spans="1:45" ht="15.75">
      <c r="A13" s="174"/>
      <c r="B13" s="191"/>
      <c r="C13" s="192"/>
      <c r="D13" s="60" t="s">
        <v>92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90"/>
      <c r="R13" s="62"/>
      <c r="S13" s="63"/>
      <c r="T13" s="63"/>
      <c r="U13" s="63"/>
      <c r="V13" s="63"/>
      <c r="W13" s="63"/>
      <c r="X13" s="107"/>
      <c r="Y13" s="63"/>
      <c r="Z13" s="63"/>
      <c r="AA13" s="63"/>
      <c r="AB13" s="59">
        <f t="shared" si="1"/>
        <v>0</v>
      </c>
      <c r="AC13" s="95"/>
      <c r="AD13" s="95"/>
      <c r="AE13" s="95"/>
      <c r="AF13" s="95"/>
      <c r="AG13" s="95"/>
      <c r="AH13" s="95"/>
    </row>
    <row r="14" spans="1:45" ht="15.75">
      <c r="A14" s="174"/>
      <c r="B14" s="191"/>
      <c r="C14" s="192"/>
      <c r="D14" s="60" t="s">
        <v>93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90"/>
      <c r="R14" s="62"/>
      <c r="S14" s="63"/>
      <c r="T14" s="63"/>
      <c r="U14" s="63"/>
      <c r="V14" s="63"/>
      <c r="W14" s="63"/>
      <c r="X14" s="107"/>
      <c r="Y14" s="63"/>
      <c r="Z14" s="63"/>
      <c r="AA14" s="63"/>
      <c r="AB14" s="59">
        <f t="shared" si="1"/>
        <v>0</v>
      </c>
      <c r="AC14" s="95"/>
      <c r="AD14" s="95"/>
      <c r="AE14" s="95"/>
      <c r="AF14" s="95"/>
      <c r="AG14" s="95"/>
      <c r="AH14" s="95"/>
    </row>
    <row r="15" spans="1:45" ht="15.75">
      <c r="A15" s="174"/>
      <c r="B15" s="191"/>
      <c r="C15" s="192"/>
      <c r="D15" s="60" t="s">
        <v>198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90"/>
      <c r="R15" s="62"/>
      <c r="S15" s="63"/>
      <c r="T15" s="63"/>
      <c r="U15" s="63"/>
      <c r="V15" s="63"/>
      <c r="W15" s="63"/>
      <c r="X15" s="107"/>
      <c r="Y15" s="63"/>
      <c r="Z15" s="63"/>
      <c r="AA15" s="63"/>
      <c r="AB15" s="59">
        <f t="shared" si="1"/>
        <v>0</v>
      </c>
    </row>
    <row r="16" spans="1:45" ht="15.75">
      <c r="A16" s="174"/>
      <c r="B16" s="193"/>
      <c r="C16" s="194"/>
      <c r="D16" s="60" t="s">
        <v>95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90"/>
      <c r="R16" s="62"/>
      <c r="S16" s="63"/>
      <c r="T16" s="63"/>
      <c r="U16" s="63"/>
      <c r="V16" s="63"/>
      <c r="W16" s="63"/>
      <c r="X16" s="107"/>
      <c r="Y16" s="63"/>
      <c r="Z16" s="63"/>
      <c r="AA16" s="63"/>
      <c r="AB16" s="59">
        <f t="shared" si="1"/>
        <v>0</v>
      </c>
    </row>
    <row r="17" spans="1:28">
      <c r="A17" s="196" t="s">
        <v>161</v>
      </c>
      <c r="B17" s="178" t="s">
        <v>199</v>
      </c>
      <c r="C17" s="179"/>
      <c r="D17" s="180"/>
      <c r="E17" s="92">
        <f>+E18+E19</f>
        <v>0</v>
      </c>
      <c r="F17" s="92">
        <f t="shared" ref="F17:AA17" si="2">+F18+F19</f>
        <v>0</v>
      </c>
      <c r="G17" s="92">
        <f t="shared" si="2"/>
        <v>0</v>
      </c>
      <c r="H17" s="92">
        <f t="shared" si="2"/>
        <v>0</v>
      </c>
      <c r="I17" s="92">
        <f t="shared" si="2"/>
        <v>0</v>
      </c>
      <c r="J17" s="92">
        <f t="shared" si="2"/>
        <v>0</v>
      </c>
      <c r="K17" s="92">
        <f t="shared" si="2"/>
        <v>0</v>
      </c>
      <c r="L17" s="92">
        <f t="shared" si="2"/>
        <v>0</v>
      </c>
      <c r="M17" s="92">
        <f t="shared" si="2"/>
        <v>0</v>
      </c>
      <c r="N17" s="92">
        <f t="shared" si="2"/>
        <v>0</v>
      </c>
      <c r="O17" s="92">
        <f t="shared" si="2"/>
        <v>0</v>
      </c>
      <c r="P17" s="92">
        <f t="shared" si="2"/>
        <v>0</v>
      </c>
      <c r="Q17" s="92">
        <f t="shared" si="2"/>
        <v>0</v>
      </c>
      <c r="R17" s="92">
        <v>0</v>
      </c>
      <c r="S17" s="92">
        <v>0</v>
      </c>
      <c r="T17" s="92">
        <v>0</v>
      </c>
      <c r="U17" s="92">
        <f t="shared" si="2"/>
        <v>0</v>
      </c>
      <c r="V17" s="92">
        <f t="shared" si="2"/>
        <v>0</v>
      </c>
      <c r="W17" s="92">
        <v>0</v>
      </c>
      <c r="X17" s="109">
        <v>22</v>
      </c>
      <c r="Y17" s="92">
        <f t="shared" si="2"/>
        <v>0</v>
      </c>
      <c r="Z17" s="92">
        <f t="shared" si="2"/>
        <v>0</v>
      </c>
      <c r="AA17" s="92">
        <f t="shared" si="2"/>
        <v>0</v>
      </c>
      <c r="AB17" s="59">
        <f>+AB18+AB19</f>
        <v>22</v>
      </c>
    </row>
    <row r="18" spans="1:28" ht="15.75">
      <c r="A18" s="196"/>
      <c r="B18" s="198" t="s">
        <v>47</v>
      </c>
      <c r="C18" s="198"/>
      <c r="D18" s="60" t="s">
        <v>193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90"/>
      <c r="R18" s="62"/>
      <c r="S18" s="63"/>
      <c r="T18" s="63"/>
      <c r="U18" s="63"/>
      <c r="V18" s="63"/>
      <c r="W18" s="63"/>
      <c r="X18" s="110">
        <v>13</v>
      </c>
      <c r="Y18" s="63"/>
      <c r="Z18" s="63"/>
      <c r="AA18" s="63"/>
      <c r="AB18" s="59">
        <f t="shared" si="1"/>
        <v>13</v>
      </c>
    </row>
    <row r="19" spans="1:28" ht="15.75">
      <c r="A19" s="196"/>
      <c r="B19" s="198"/>
      <c r="C19" s="198"/>
      <c r="D19" s="60" t="s">
        <v>49</v>
      </c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2"/>
      <c r="S19" s="63"/>
      <c r="T19" s="63"/>
      <c r="U19" s="63"/>
      <c r="V19" s="63"/>
      <c r="W19" s="63"/>
      <c r="X19" s="110">
        <v>9</v>
      </c>
      <c r="Y19" s="63"/>
      <c r="Z19" s="63"/>
      <c r="AA19" s="63"/>
      <c r="AB19" s="59">
        <f t="shared" si="1"/>
        <v>9</v>
      </c>
    </row>
    <row r="20" spans="1:28" ht="15.75">
      <c r="A20" s="196"/>
      <c r="B20" s="185" t="s">
        <v>194</v>
      </c>
      <c r="C20" s="185"/>
      <c r="D20" s="65" t="s">
        <v>195</v>
      </c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90"/>
      <c r="R20" s="62"/>
      <c r="S20" s="63"/>
      <c r="T20" s="63"/>
      <c r="U20" s="63"/>
      <c r="V20" s="63"/>
      <c r="W20" s="63"/>
      <c r="X20" s="110">
        <v>1</v>
      </c>
      <c r="Y20" s="63"/>
      <c r="Z20" s="63"/>
      <c r="AA20" s="63"/>
      <c r="AB20" s="59">
        <f t="shared" si="1"/>
        <v>1</v>
      </c>
    </row>
    <row r="21" spans="1:28" ht="23.25" customHeight="1">
      <c r="A21" s="196"/>
      <c r="B21" s="185"/>
      <c r="C21" s="185"/>
      <c r="D21" s="65" t="s">
        <v>196</v>
      </c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90"/>
      <c r="R21" s="62"/>
      <c r="S21" s="66"/>
      <c r="T21" s="66"/>
      <c r="U21" s="66"/>
      <c r="V21" s="66"/>
      <c r="W21" s="66"/>
      <c r="X21" s="110"/>
      <c r="Y21" s="66"/>
      <c r="Z21" s="63"/>
      <c r="AA21" s="63"/>
      <c r="AB21" s="89">
        <f t="shared" si="1"/>
        <v>0</v>
      </c>
    </row>
    <row r="22" spans="1:28" ht="18" customHeight="1">
      <c r="A22" s="196"/>
      <c r="B22" s="196" t="s">
        <v>200</v>
      </c>
      <c r="C22" s="199" t="s">
        <v>201</v>
      </c>
      <c r="D22" s="200"/>
      <c r="E22" s="64"/>
      <c r="F22" s="64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90"/>
      <c r="R22" s="68"/>
      <c r="S22" s="66"/>
      <c r="T22" s="66"/>
      <c r="U22" s="66"/>
      <c r="V22" s="66"/>
      <c r="W22" s="66"/>
      <c r="X22" s="111">
        <v>11</v>
      </c>
      <c r="Y22" s="66"/>
      <c r="Z22" s="63"/>
      <c r="AA22" s="63"/>
      <c r="AB22" s="59">
        <f t="shared" si="1"/>
        <v>11</v>
      </c>
    </row>
    <row r="23" spans="1:28" ht="18" customHeight="1">
      <c r="A23" s="196"/>
      <c r="B23" s="196"/>
      <c r="C23" s="199" t="s">
        <v>202</v>
      </c>
      <c r="D23" s="200"/>
      <c r="E23" s="64"/>
      <c r="F23" s="64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90"/>
      <c r="R23" s="68"/>
      <c r="S23" s="66"/>
      <c r="T23" s="66"/>
      <c r="U23" s="66"/>
      <c r="V23" s="66"/>
      <c r="W23" s="66"/>
      <c r="X23" s="111">
        <v>2</v>
      </c>
      <c r="Y23" s="66"/>
      <c r="Z23" s="63"/>
      <c r="AA23" s="63"/>
      <c r="AB23" s="59">
        <f t="shared" si="1"/>
        <v>2</v>
      </c>
    </row>
    <row r="24" spans="1:28" ht="18" customHeight="1">
      <c r="A24" s="196"/>
      <c r="B24" s="196"/>
      <c r="C24" s="199" t="s">
        <v>203</v>
      </c>
      <c r="D24" s="200"/>
      <c r="E24" s="64"/>
      <c r="F24" s="64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90"/>
      <c r="R24" s="68"/>
      <c r="S24" s="66"/>
      <c r="T24" s="66"/>
      <c r="U24" s="66"/>
      <c r="V24" s="66"/>
      <c r="W24" s="66"/>
      <c r="X24" s="111">
        <v>3</v>
      </c>
      <c r="Y24" s="66"/>
      <c r="Z24" s="63"/>
      <c r="AA24" s="63"/>
      <c r="AB24" s="59">
        <f t="shared" si="1"/>
        <v>3</v>
      </c>
    </row>
    <row r="25" spans="1:28" ht="18" customHeight="1">
      <c r="A25" s="196"/>
      <c r="B25" s="196"/>
      <c r="C25" s="199" t="s">
        <v>204</v>
      </c>
      <c r="D25" s="200"/>
      <c r="E25" s="64"/>
      <c r="F25" s="64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4"/>
      <c r="R25" s="68"/>
      <c r="S25" s="66"/>
      <c r="T25" s="66"/>
      <c r="U25" s="66"/>
      <c r="V25" s="66"/>
      <c r="W25" s="66"/>
      <c r="X25" s="111">
        <v>1</v>
      </c>
      <c r="Y25" s="66"/>
      <c r="Z25" s="63"/>
      <c r="AA25" s="63"/>
      <c r="AB25" s="59">
        <f t="shared" si="1"/>
        <v>1</v>
      </c>
    </row>
    <row r="26" spans="1:28" ht="18" customHeight="1">
      <c r="A26" s="196"/>
      <c r="B26" s="196"/>
      <c r="C26" s="199" t="s">
        <v>205</v>
      </c>
      <c r="D26" s="200"/>
      <c r="E26" s="64"/>
      <c r="F26" s="64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90"/>
      <c r="R26" s="68"/>
      <c r="S26" s="66"/>
      <c r="T26" s="66"/>
      <c r="U26" s="66"/>
      <c r="V26" s="66"/>
      <c r="W26" s="66"/>
      <c r="X26" s="111"/>
      <c r="Y26" s="66"/>
      <c r="Z26" s="63"/>
      <c r="AA26" s="63"/>
      <c r="AB26" s="59">
        <f t="shared" si="1"/>
        <v>0</v>
      </c>
    </row>
    <row r="27" spans="1:28" ht="18" customHeight="1">
      <c r="A27" s="196"/>
      <c r="B27" s="196"/>
      <c r="C27" s="199" t="s">
        <v>206</v>
      </c>
      <c r="D27" s="200"/>
      <c r="E27" s="64"/>
      <c r="F27" s="64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90"/>
      <c r="R27" s="68"/>
      <c r="S27" s="66"/>
      <c r="T27" s="66"/>
      <c r="U27" s="66"/>
      <c r="V27" s="66"/>
      <c r="W27" s="66"/>
      <c r="X27" s="111"/>
      <c r="Y27" s="66"/>
      <c r="Z27" s="63"/>
      <c r="AA27" s="63"/>
      <c r="AB27" s="59">
        <f t="shared" si="1"/>
        <v>0</v>
      </c>
    </row>
    <row r="28" spans="1:28" ht="18" customHeight="1">
      <c r="A28" s="196"/>
      <c r="B28" s="196"/>
      <c r="C28" s="199" t="s">
        <v>207</v>
      </c>
      <c r="D28" s="200"/>
      <c r="E28" s="64"/>
      <c r="F28" s="64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90"/>
      <c r="R28" s="68"/>
      <c r="S28" s="66"/>
      <c r="T28" s="66"/>
      <c r="U28" s="66"/>
      <c r="V28" s="66"/>
      <c r="W28" s="66"/>
      <c r="X28" s="111">
        <v>3</v>
      </c>
      <c r="Y28" s="66"/>
      <c r="Z28" s="63"/>
      <c r="AA28" s="63"/>
      <c r="AB28" s="59">
        <f t="shared" si="1"/>
        <v>3</v>
      </c>
    </row>
    <row r="29" spans="1:28" ht="18" customHeight="1">
      <c r="A29" s="196"/>
      <c r="B29" s="196"/>
      <c r="C29" s="199" t="s">
        <v>208</v>
      </c>
      <c r="D29" s="200"/>
      <c r="E29" s="64"/>
      <c r="F29" s="64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90"/>
      <c r="R29" s="68"/>
      <c r="S29" s="66"/>
      <c r="T29" s="66"/>
      <c r="U29" s="66"/>
      <c r="V29" s="66"/>
      <c r="W29" s="66"/>
      <c r="X29" s="111"/>
      <c r="Y29" s="66"/>
      <c r="Z29" s="63"/>
      <c r="AA29" s="63"/>
      <c r="AB29" s="59">
        <f t="shared" si="1"/>
        <v>0</v>
      </c>
    </row>
    <row r="30" spans="1:28" ht="18" customHeight="1">
      <c r="A30" s="196"/>
      <c r="B30" s="196"/>
      <c r="C30" s="199" t="s">
        <v>209</v>
      </c>
      <c r="D30" s="200"/>
      <c r="E30" s="64"/>
      <c r="F30" s="64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90"/>
      <c r="R30" s="68"/>
      <c r="S30" s="66"/>
      <c r="T30" s="66"/>
      <c r="U30" s="66"/>
      <c r="V30" s="66"/>
      <c r="W30" s="66"/>
      <c r="X30" s="111"/>
      <c r="Y30" s="66"/>
      <c r="Z30" s="63"/>
      <c r="AA30" s="63"/>
      <c r="AB30" s="59">
        <f t="shared" si="1"/>
        <v>0</v>
      </c>
    </row>
    <row r="31" spans="1:28" ht="18" customHeight="1">
      <c r="A31" s="196"/>
      <c r="B31" s="196"/>
      <c r="C31" s="199" t="s">
        <v>210</v>
      </c>
      <c r="D31" s="200"/>
      <c r="E31" s="64"/>
      <c r="F31" s="64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90"/>
      <c r="R31" s="68"/>
      <c r="S31" s="66"/>
      <c r="T31" s="66"/>
      <c r="U31" s="66"/>
      <c r="V31" s="66"/>
      <c r="W31" s="66"/>
      <c r="X31" s="111"/>
      <c r="Y31" s="66"/>
      <c r="Z31" s="63"/>
      <c r="AA31" s="63"/>
      <c r="AB31" s="59">
        <f t="shared" si="1"/>
        <v>0</v>
      </c>
    </row>
    <row r="32" spans="1:28" ht="18" customHeight="1">
      <c r="A32" s="196"/>
      <c r="B32" s="196"/>
      <c r="C32" s="199" t="s">
        <v>211</v>
      </c>
      <c r="D32" s="200"/>
      <c r="E32" s="64"/>
      <c r="F32" s="64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90"/>
      <c r="R32" s="68"/>
      <c r="S32" s="66"/>
      <c r="T32" s="66"/>
      <c r="U32" s="66"/>
      <c r="V32" s="66"/>
      <c r="W32" s="66"/>
      <c r="X32" s="111"/>
      <c r="Y32" s="66"/>
      <c r="Z32" s="63"/>
      <c r="AA32" s="63"/>
      <c r="AB32" s="59">
        <f t="shared" si="1"/>
        <v>0</v>
      </c>
    </row>
    <row r="33" spans="1:28" ht="18" customHeight="1">
      <c r="A33" s="196"/>
      <c r="B33" s="196"/>
      <c r="C33" s="199" t="s">
        <v>212</v>
      </c>
      <c r="D33" s="200"/>
      <c r="E33" s="64"/>
      <c r="F33" s="64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90"/>
      <c r="R33" s="68"/>
      <c r="S33" s="66"/>
      <c r="T33" s="66"/>
      <c r="U33" s="66"/>
      <c r="V33" s="66"/>
      <c r="W33" s="66"/>
      <c r="X33" s="111"/>
      <c r="Y33" s="66"/>
      <c r="Z33" s="63"/>
      <c r="AA33" s="63"/>
      <c r="AB33" s="59">
        <f t="shared" si="1"/>
        <v>0</v>
      </c>
    </row>
    <row r="34" spans="1:28" ht="18" customHeight="1">
      <c r="A34" s="196"/>
      <c r="B34" s="196"/>
      <c r="C34" s="199" t="s">
        <v>213</v>
      </c>
      <c r="D34" s="200"/>
      <c r="E34" s="64"/>
      <c r="F34" s="64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90"/>
      <c r="R34" s="68"/>
      <c r="S34" s="66"/>
      <c r="T34" s="66"/>
      <c r="U34" s="66"/>
      <c r="V34" s="66"/>
      <c r="W34" s="66"/>
      <c r="X34" s="111"/>
      <c r="Y34" s="66"/>
      <c r="Z34" s="63"/>
      <c r="AA34" s="63"/>
      <c r="AB34" s="59">
        <f t="shared" si="1"/>
        <v>0</v>
      </c>
    </row>
    <row r="35" spans="1:28" ht="18" customHeight="1">
      <c r="A35" s="196"/>
      <c r="B35" s="196"/>
      <c r="C35" s="199" t="s">
        <v>214</v>
      </c>
      <c r="D35" s="200"/>
      <c r="E35" s="64"/>
      <c r="F35" s="64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90"/>
      <c r="R35" s="68"/>
      <c r="S35" s="66"/>
      <c r="T35" s="66"/>
      <c r="U35" s="66"/>
      <c r="V35" s="66"/>
      <c r="W35" s="66"/>
      <c r="X35" s="111">
        <v>2</v>
      </c>
      <c r="Y35" s="66"/>
      <c r="Z35" s="63"/>
      <c r="AA35" s="63"/>
      <c r="AB35" s="59">
        <f t="shared" si="1"/>
        <v>2</v>
      </c>
    </row>
    <row r="36" spans="1:28" ht="18" customHeight="1">
      <c r="A36" s="196"/>
      <c r="B36" s="196"/>
      <c r="C36" s="199" t="s">
        <v>215</v>
      </c>
      <c r="D36" s="200"/>
      <c r="E36" s="64"/>
      <c r="F36" s="64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90"/>
      <c r="R36" s="68"/>
      <c r="S36" s="66"/>
      <c r="T36" s="66"/>
      <c r="U36" s="66"/>
      <c r="V36" s="66"/>
      <c r="W36" s="66"/>
      <c r="X36" s="111"/>
      <c r="Y36" s="66"/>
      <c r="Z36" s="63"/>
      <c r="AA36" s="63"/>
      <c r="AB36" s="59">
        <f t="shared" si="1"/>
        <v>0</v>
      </c>
    </row>
    <row r="37" spans="1:28" ht="18" customHeight="1">
      <c r="A37" s="196"/>
      <c r="B37" s="196"/>
      <c r="C37" s="199" t="s">
        <v>216</v>
      </c>
      <c r="D37" s="200"/>
      <c r="E37" s="64"/>
      <c r="F37" s="64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90"/>
      <c r="R37" s="68"/>
      <c r="S37" s="66"/>
      <c r="T37" s="66"/>
      <c r="U37" s="66"/>
      <c r="V37" s="66"/>
      <c r="W37" s="66"/>
      <c r="X37" s="111"/>
      <c r="Y37" s="66"/>
      <c r="Z37" s="63"/>
      <c r="AA37" s="63"/>
      <c r="AB37" s="59">
        <f t="shared" si="1"/>
        <v>0</v>
      </c>
    </row>
    <row r="38" spans="1:28" ht="18" customHeight="1">
      <c r="A38" s="196"/>
      <c r="B38" s="196"/>
      <c r="C38" s="199" t="s">
        <v>217</v>
      </c>
      <c r="D38" s="200"/>
      <c r="E38" s="64"/>
      <c r="F38" s="64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90"/>
      <c r="R38" s="68"/>
      <c r="S38" s="66"/>
      <c r="T38" s="66"/>
      <c r="U38" s="66"/>
      <c r="V38" s="66"/>
      <c r="W38" s="66"/>
      <c r="X38" s="111"/>
      <c r="Y38" s="66"/>
      <c r="Z38" s="63"/>
      <c r="AA38" s="63"/>
      <c r="AB38" s="59">
        <f t="shared" si="1"/>
        <v>0</v>
      </c>
    </row>
    <row r="39" spans="1:28" ht="18" customHeight="1">
      <c r="A39" s="196"/>
      <c r="B39" s="196"/>
      <c r="C39" s="199" t="s">
        <v>218</v>
      </c>
      <c r="D39" s="200"/>
      <c r="E39" s="64"/>
      <c r="F39" s="64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90"/>
      <c r="R39" s="68"/>
      <c r="S39" s="66"/>
      <c r="T39" s="66"/>
      <c r="U39" s="66"/>
      <c r="V39" s="66"/>
      <c r="W39" s="66"/>
      <c r="X39" s="111"/>
      <c r="Y39" s="66"/>
      <c r="Z39" s="63"/>
      <c r="AA39" s="63"/>
      <c r="AB39" s="59">
        <f t="shared" si="1"/>
        <v>0</v>
      </c>
    </row>
    <row r="40" spans="1:28" ht="18" customHeight="1">
      <c r="A40" s="197"/>
      <c r="B40" s="197"/>
      <c r="C40" s="199" t="s">
        <v>219</v>
      </c>
      <c r="D40" s="200"/>
      <c r="E40" s="64"/>
      <c r="F40" s="64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90"/>
      <c r="R40" s="68"/>
      <c r="S40" s="69"/>
      <c r="T40" s="69"/>
      <c r="U40" s="69"/>
      <c r="V40" s="69"/>
      <c r="W40" s="69"/>
      <c r="X40" s="111"/>
      <c r="Y40" s="69"/>
      <c r="Z40" s="63"/>
      <c r="AA40" s="63"/>
      <c r="AB40" s="63">
        <f t="shared" si="1"/>
        <v>0</v>
      </c>
    </row>
    <row r="41" spans="1:28" ht="15.75">
      <c r="A41" s="70"/>
      <c r="B41" s="71"/>
      <c r="C41" s="72"/>
      <c r="D41" s="72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</row>
    <row r="42" spans="1:28">
      <c r="A42" s="55"/>
      <c r="B42" s="74"/>
    </row>
  </sheetData>
  <mergeCells count="36">
    <mergeCell ref="C32:D32"/>
    <mergeCell ref="C40:D40"/>
    <mergeCell ref="C33:D33"/>
    <mergeCell ref="C34:D34"/>
    <mergeCell ref="C35:D35"/>
    <mergeCell ref="C36:D36"/>
    <mergeCell ref="C37:D37"/>
    <mergeCell ref="C38:D38"/>
    <mergeCell ref="A17:A40"/>
    <mergeCell ref="B17:D17"/>
    <mergeCell ref="B18:C19"/>
    <mergeCell ref="B20:C21"/>
    <mergeCell ref="B22:B4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9:D39"/>
    <mergeCell ref="AC5:AS5"/>
    <mergeCell ref="O1:Q1"/>
    <mergeCell ref="C2:P2"/>
    <mergeCell ref="A3:G3"/>
    <mergeCell ref="A4:A16"/>
    <mergeCell ref="B4:D4"/>
    <mergeCell ref="B5:D5"/>
    <mergeCell ref="B6:C7"/>
    <mergeCell ref="B8:C9"/>
    <mergeCell ref="B10:D10"/>
    <mergeCell ref="B11:C16"/>
    <mergeCell ref="W2:AB2"/>
  </mergeCells>
  <pageMargins left="0.7" right="0.7" top="0.75" bottom="0.75" header="0.3" footer="0.3"/>
  <pageSetup paperSize="9" scale="55" orientation="portrait" verticalDpi="0" r:id="rId1"/>
  <rowBreaks count="3" manualBreakCount="3">
    <brk id="40" max="27" man="1"/>
    <brk id="109" max="27" man="1"/>
    <brk id="381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opLeftCell="B1" workbookViewId="0">
      <selection activeCell="G5" sqref="G5"/>
    </sheetView>
  </sheetViews>
  <sheetFormatPr defaultColWidth="9.140625" defaultRowHeight="14.25"/>
  <cols>
    <col min="1" max="1" width="5.42578125" style="75" customWidth="1"/>
    <col min="2" max="2" width="27.140625" style="75" customWidth="1"/>
    <col min="3" max="3" width="7.28515625" style="75" customWidth="1"/>
    <col min="4" max="4" width="9.140625" style="75"/>
    <col min="5" max="5" width="28.140625" style="75" customWidth="1"/>
    <col min="6" max="6" width="20.5703125" style="75" customWidth="1"/>
    <col min="7" max="16384" width="9.140625" style="75"/>
  </cols>
  <sheetData>
    <row r="2" spans="1:6" ht="18">
      <c r="B2" s="201" t="s">
        <v>220</v>
      </c>
      <c r="C2" s="201"/>
      <c r="D2" s="201"/>
      <c r="E2" s="201"/>
      <c r="F2" s="201"/>
    </row>
    <row r="3" spans="1:6" ht="18">
      <c r="C3" s="76"/>
      <c r="D3" s="76"/>
      <c r="E3" s="76"/>
      <c r="F3" s="75" t="s">
        <v>229</v>
      </c>
    </row>
    <row r="4" spans="1:6" ht="33" customHeight="1">
      <c r="A4" s="77" t="s">
        <v>221</v>
      </c>
      <c r="B4" s="78" t="s">
        <v>222</v>
      </c>
      <c r="C4" s="77" t="s">
        <v>223</v>
      </c>
      <c r="D4" s="77" t="s">
        <v>47</v>
      </c>
      <c r="E4" s="77" t="s">
        <v>224</v>
      </c>
      <c r="F4" s="78" t="s">
        <v>225</v>
      </c>
    </row>
    <row r="5" spans="1:6" ht="27" customHeight="1">
      <c r="A5" s="79">
        <v>1</v>
      </c>
      <c r="B5" s="80" t="s">
        <v>230</v>
      </c>
      <c r="C5" s="81">
        <v>38</v>
      </c>
      <c r="D5" s="81" t="s">
        <v>227</v>
      </c>
      <c r="E5" s="82" t="s">
        <v>226</v>
      </c>
      <c r="F5" s="81" t="s">
        <v>231</v>
      </c>
    </row>
    <row r="6" spans="1:6" ht="27" customHeight="1">
      <c r="A6" s="79">
        <v>2</v>
      </c>
      <c r="B6" s="83"/>
      <c r="C6" s="81"/>
      <c r="D6" s="81"/>
      <c r="E6" s="82"/>
      <c r="F6" s="81"/>
    </row>
    <row r="7" spans="1:6" ht="27" customHeight="1">
      <c r="A7" s="79">
        <v>3</v>
      </c>
      <c r="B7" s="83"/>
      <c r="C7" s="81"/>
      <c r="D7" s="81"/>
      <c r="E7" s="82"/>
      <c r="F7" s="81"/>
    </row>
    <row r="8" spans="1:6" ht="27" customHeight="1">
      <c r="A8" s="79">
        <v>4</v>
      </c>
      <c r="B8" s="83"/>
      <c r="C8" s="81"/>
      <c r="D8" s="81"/>
      <c r="E8" s="82"/>
      <c r="F8" s="81"/>
    </row>
    <row r="9" spans="1:6" ht="27" customHeight="1">
      <c r="A9" s="79"/>
      <c r="B9" s="83"/>
      <c r="C9" s="81"/>
      <c r="D9" s="81"/>
      <c r="E9" s="81"/>
      <c r="F9" s="81"/>
    </row>
    <row r="10" spans="1:6" ht="27" customHeight="1">
      <c r="A10" s="79"/>
      <c r="B10" s="83"/>
      <c r="C10" s="81"/>
      <c r="D10" s="81"/>
      <c r="E10" s="81"/>
      <c r="F10" s="81"/>
    </row>
    <row r="11" spans="1:6" ht="27" customHeight="1">
      <c r="A11" s="84"/>
      <c r="B11" s="83"/>
      <c r="C11" s="81"/>
      <c r="D11" s="81"/>
      <c r="E11" s="81"/>
      <c r="F11" s="81"/>
    </row>
    <row r="12" spans="1:6" ht="27" customHeight="1">
      <c r="A12" s="84"/>
      <c r="B12" s="83"/>
      <c r="C12" s="81"/>
      <c r="D12" s="81"/>
      <c r="E12" s="81"/>
      <c r="F12" s="81"/>
    </row>
    <row r="13" spans="1:6" ht="27" customHeight="1">
      <c r="A13" s="84"/>
      <c r="B13" s="83"/>
      <c r="C13" s="81"/>
      <c r="D13" s="81"/>
      <c r="E13" s="81"/>
      <c r="F13" s="81"/>
    </row>
    <row r="14" spans="1:6" ht="27" customHeight="1">
      <c r="A14" s="84"/>
      <c r="B14" s="83"/>
      <c r="C14" s="81"/>
      <c r="D14" s="81"/>
      <c r="E14" s="81"/>
      <c r="F14" s="81"/>
    </row>
    <row r="15" spans="1:6" ht="27" customHeight="1">
      <c r="A15" s="84"/>
      <c r="B15" s="83"/>
      <c r="C15" s="81"/>
      <c r="D15" s="81"/>
      <c r="E15" s="81"/>
      <c r="F15" s="81"/>
    </row>
    <row r="16" spans="1:6">
      <c r="B16" s="202"/>
      <c r="C16" s="202"/>
      <c r="D16" s="202"/>
      <c r="E16" s="202"/>
    </row>
  </sheetData>
  <mergeCells count="2">
    <mergeCell ref="B2:F2"/>
    <mergeCell ref="B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C6" sqref="C6"/>
    </sheetView>
  </sheetViews>
  <sheetFormatPr defaultRowHeight="15"/>
  <cols>
    <col min="1" max="1" width="18.5703125" customWidth="1"/>
    <col min="6" max="6" width="11.85546875" customWidth="1"/>
  </cols>
  <sheetData>
    <row r="1" spans="1:9" ht="15" customHeight="1">
      <c r="A1" s="203" t="s">
        <v>232</v>
      </c>
      <c r="B1" s="203"/>
      <c r="C1" s="203"/>
      <c r="D1" s="203"/>
      <c r="E1" s="203"/>
      <c r="F1" s="203"/>
      <c r="G1" s="203"/>
      <c r="H1" s="85"/>
      <c r="I1" s="85"/>
    </row>
    <row r="2" spans="1:9" ht="15.75" customHeight="1">
      <c r="A2" s="203"/>
      <c r="B2" s="203"/>
      <c r="C2" s="203"/>
      <c r="D2" s="203"/>
      <c r="E2" s="203"/>
      <c r="F2" s="203"/>
      <c r="G2" s="203"/>
    </row>
  </sheetData>
  <mergeCells count="1">
    <mergeCell ref="A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Сарын мэдээ </vt:lpstr>
      <vt:lpstr>Осол гэмтэл</vt:lpstr>
      <vt:lpstr>Сүрьеэ</vt:lpstr>
      <vt:lpstr>БЗДХ</vt:lpstr>
      <vt:lpstr>'Осол гэмтэл'!Print_Area</vt:lpstr>
      <vt:lpstr>'Сарын мэдээ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hishgee</dc:creator>
  <cp:lastModifiedBy>Windows User</cp:lastModifiedBy>
  <cp:lastPrinted>2026-06-19T06:00:49Z</cp:lastPrinted>
  <dcterms:created xsi:type="dcterms:W3CDTF">2020-02-03T10:34:15Z</dcterms:created>
  <dcterms:modified xsi:type="dcterms:W3CDTF">2026-06-19T06:54:11Z</dcterms:modified>
</cp:coreProperties>
</file>